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ver\Obmen\Оля Ярославська\МЕДИКАМЕНТИ 2022\Щотижнева інформація 2022\травень 2022\4.05.2022\"/>
    </mc:Choice>
  </mc:AlternateContent>
  <bookViews>
    <workbookView xWindow="0" yWindow="0" windowWidth="15480" windowHeight="10785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G70" i="1" l="1"/>
  <c r="H93" i="1" l="1"/>
  <c r="G93" i="1"/>
  <c r="I84" i="1"/>
  <c r="G11" i="1"/>
  <c r="I39" i="1" l="1"/>
  <c r="I100" i="1" l="1"/>
  <c r="I20" i="1" l="1"/>
  <c r="I8" i="1"/>
  <c r="I94" i="1"/>
  <c r="I7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8" i="1"/>
  <c r="I29" i="1"/>
  <c r="I30" i="1"/>
  <c r="I31" i="1"/>
  <c r="I32" i="1"/>
  <c r="I33" i="1"/>
  <c r="I34" i="1"/>
  <c r="I35" i="1"/>
  <c r="I36" i="1"/>
  <c r="I37" i="1"/>
  <c r="I38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5" i="1"/>
  <c r="I86" i="1"/>
  <c r="I87" i="1"/>
  <c r="I88" i="1"/>
  <c r="I89" i="1"/>
  <c r="I90" i="1"/>
  <c r="I91" i="1"/>
  <c r="I92" i="1"/>
  <c r="I93" i="1"/>
  <c r="I95" i="1"/>
  <c r="I96" i="1"/>
  <c r="I97" i="1"/>
  <c r="I98" i="1"/>
  <c r="I99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27" i="1"/>
</calcChain>
</file>

<file path=xl/comments1.xml><?xml version="1.0" encoding="utf-8"?>
<comments xmlns="http://schemas.openxmlformats.org/spreadsheetml/2006/main">
  <authors>
    <author>Пользователь</author>
    <author>ef</author>
  </authors>
  <commentList>
    <comment ref="H83" authorId="0" shapeId="0">
      <text>
        <r>
          <rPr>
            <b/>
            <sz val="9"/>
            <color indexed="81"/>
            <rFont val="Tahoma"/>
            <family val="2"/>
            <charset val="204"/>
          </rPr>
          <t>в карантині</t>
        </r>
      </text>
    </comment>
    <comment ref="H89" authorId="1" shapeId="0">
      <text>
        <r>
          <rPr>
            <b/>
            <sz val="9"/>
            <color indexed="81"/>
            <rFont val="Tahoma"/>
            <family val="2"/>
            <charset val="204"/>
          </rPr>
          <t>в карантин</t>
        </r>
      </text>
    </comment>
  </commentList>
</comments>
</file>

<file path=xl/sharedStrings.xml><?xml version="1.0" encoding="utf-8"?>
<sst xmlns="http://schemas.openxmlformats.org/spreadsheetml/2006/main" count="528" uniqueCount="194">
  <si>
    <t>№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</si>
  <si>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</si>
  <si>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</si>
  <si>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</si>
  <si>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</si>
  <si>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</si>
  <si>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</si>
  <si>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</si>
  <si>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</si>
  <si>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</si>
  <si>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«Закупівля лікарських засобів та медичних виробів для лікування дітей, хворих на онкологічні та онкогематологічні захворювання»</t>
  </si>
  <si>
    <t>Цитарабін</t>
  </si>
  <si>
    <t>ампули, флакони, шприци</t>
  </si>
  <si>
    <t>100 мг</t>
  </si>
  <si>
    <t>1 000 мг</t>
  </si>
  <si>
    <t>Цисплатин</t>
  </si>
  <si>
    <t>50 мг</t>
  </si>
  <si>
    <t>Циклофосфамід</t>
  </si>
  <si>
    <t>таблетки, капсули, драже</t>
  </si>
  <si>
    <t>Меркаптопурин</t>
  </si>
  <si>
    <t>Циклоспорин</t>
  </si>
  <si>
    <t>флакони, розчин оральний</t>
  </si>
  <si>
    <t>5000 мг</t>
  </si>
  <si>
    <t>25 мг</t>
  </si>
  <si>
    <t>Цефепім</t>
  </si>
  <si>
    <t>1000 мг</t>
  </si>
  <si>
    <t>Фосфоміцин</t>
  </si>
  <si>
    <t>2 г</t>
  </si>
  <si>
    <t>Флударабін</t>
  </si>
  <si>
    <t>Філграстим</t>
  </si>
  <si>
    <t>30 млн. МО</t>
  </si>
  <si>
    <t>Урокіназа</t>
  </si>
  <si>
    <t>10 000 МО</t>
  </si>
  <si>
    <t>Лінезолід</t>
  </si>
  <si>
    <t>розчин для інфузій</t>
  </si>
  <si>
    <t>300 мл (2 мг/мл)</t>
  </si>
  <si>
    <t>флакони</t>
  </si>
  <si>
    <t>Треосульфан</t>
  </si>
  <si>
    <t>5 г</t>
  </si>
  <si>
    <t>1 г</t>
  </si>
  <si>
    <t>Топотекан</t>
  </si>
  <si>
    <t>4 мг</t>
  </si>
  <si>
    <t>Тіогуанін</t>
  </si>
  <si>
    <t>40 мг</t>
  </si>
  <si>
    <t>100 мл (2 мг/мл)</t>
  </si>
  <si>
    <t>Темозоломід</t>
  </si>
  <si>
    <t>20 мг</t>
  </si>
  <si>
    <t>Тейкопланін</t>
  </si>
  <si>
    <t>400 мг</t>
  </si>
  <si>
    <t>Такролімус</t>
  </si>
  <si>
    <t>5 мг</t>
  </si>
  <si>
    <t>0,5 мг</t>
  </si>
  <si>
    <t>5 мг/мл</t>
  </si>
  <si>
    <t>1 мг</t>
  </si>
  <si>
    <t>Тайгециклін</t>
  </si>
  <si>
    <t>Ритуксимаб</t>
  </si>
  <si>
    <t>500 мг</t>
  </si>
  <si>
    <t>Посаконазол</t>
  </si>
  <si>
    <t>105 мл (40 мг/мл)</t>
  </si>
  <si>
    <t>Піперацилін/Тазобактам</t>
  </si>
  <si>
    <t>4г/0,5г</t>
  </si>
  <si>
    <t>Пегфілграстим</t>
  </si>
  <si>
    <t>6 мг/0,6 мл</t>
  </si>
  <si>
    <t>Пегаспаргаза</t>
  </si>
  <si>
    <t>3750 МО</t>
  </si>
  <si>
    <t>Ондансетрон</t>
  </si>
  <si>
    <t>Нілотиніб</t>
  </si>
  <si>
    <t>200 мг</t>
  </si>
  <si>
    <t>Морфін</t>
  </si>
  <si>
    <t>суспензія для перорального застосування, флакони</t>
  </si>
  <si>
    <t>10 мг/5 мл</t>
  </si>
  <si>
    <t>Мікафунгін</t>
  </si>
  <si>
    <t>Метотрексат</t>
  </si>
  <si>
    <t>2,5 мг</t>
  </si>
  <si>
    <t>10 мг/мл по 5 мл</t>
  </si>
  <si>
    <t>5 000 мг</t>
  </si>
  <si>
    <t>Метилпреднізолон</t>
  </si>
  <si>
    <t>МЕСНА</t>
  </si>
  <si>
    <t>Меропенем</t>
  </si>
  <si>
    <t>Мелфалан</t>
  </si>
  <si>
    <t>Ломустин</t>
  </si>
  <si>
    <t>розчин для інфузій у системах</t>
  </si>
  <si>
    <t>Ленограстим</t>
  </si>
  <si>
    <t>33,6 млн. МО</t>
  </si>
  <si>
    <t>Ламівудин</t>
  </si>
  <si>
    <t>розчин оральний</t>
  </si>
  <si>
    <t>1200 мг</t>
  </si>
  <si>
    <t>Колістиметат натрію</t>
  </si>
  <si>
    <t>2 000 000 МО</t>
  </si>
  <si>
    <t>Кислота урсодезоксихолева</t>
  </si>
  <si>
    <t>250 мг</t>
  </si>
  <si>
    <t>Каспофунгін</t>
  </si>
  <si>
    <t>Карбоплатин</t>
  </si>
  <si>
    <t>Кальцію фолінат</t>
  </si>
  <si>
    <t>30 мг</t>
  </si>
  <si>
    <t>Іфосфамід</t>
  </si>
  <si>
    <t>Ітраконазол</t>
  </si>
  <si>
    <t>150 мл (10 мг/мл)</t>
  </si>
  <si>
    <t>Іринотекан</t>
  </si>
  <si>
    <t>Імуноглобулін людини нормальний для внутрішньовенного введення 10%</t>
  </si>
  <si>
    <t>50 мл</t>
  </si>
  <si>
    <t>Іміпенем у комбінації з циластатином</t>
  </si>
  <si>
    <t>500мг/500мг</t>
  </si>
  <si>
    <t>Іматиніб</t>
  </si>
  <si>
    <t>Ізотретиноїн</t>
  </si>
  <si>
    <t>10 мг</t>
  </si>
  <si>
    <t>Ідарубіцин</t>
  </si>
  <si>
    <t>Етопозид</t>
  </si>
  <si>
    <t>Ертапенем</t>
  </si>
  <si>
    <t>Еритропоетин (епоетин-альфа)</t>
  </si>
  <si>
    <t>40 000 МО</t>
  </si>
  <si>
    <t>Доксорубіцин</t>
  </si>
  <si>
    <t>Даптоміцин</t>
  </si>
  <si>
    <t>350 мг</t>
  </si>
  <si>
    <t>Дактиноміцин</t>
  </si>
  <si>
    <t>Гідрокортизон</t>
  </si>
  <si>
    <t>Гемцитабін</t>
  </si>
  <si>
    <t>Ганцикловір</t>
  </si>
  <si>
    <t>Вориконазол</t>
  </si>
  <si>
    <t>Вінорельбін</t>
  </si>
  <si>
    <t>10 мг/мл</t>
  </si>
  <si>
    <t>Вінкристин</t>
  </si>
  <si>
    <t>1 мг/мл</t>
  </si>
  <si>
    <t>Бусульфан</t>
  </si>
  <si>
    <t>2 мг</t>
  </si>
  <si>
    <t>Аспарагіназа</t>
  </si>
  <si>
    <t>5 000 МО</t>
  </si>
  <si>
    <t>Антитимоцитарний глобулін кролячий</t>
  </si>
  <si>
    <t>Антитимоцитарний глобулін кінський</t>
  </si>
  <si>
    <t>Амфотерицин В – ліпідний комплекс</t>
  </si>
  <si>
    <t>Мітоксантрон</t>
  </si>
  <si>
    <t>ампули, флакони</t>
  </si>
  <si>
    <t>таблетки, капсули</t>
  </si>
  <si>
    <t>Блеоміцин</t>
  </si>
  <si>
    <t>15 мг (15 МО)</t>
  </si>
  <si>
    <t>Дакарбазин</t>
  </si>
  <si>
    <t>Ванкоміцин</t>
  </si>
  <si>
    <t>Прокарбазин</t>
  </si>
  <si>
    <t>250 мг/5мл по 200мл</t>
  </si>
  <si>
    <t>Фільтри або пристрій для видалення лейкоцитів з тромбоконцентрату (для приліжкового використання)</t>
  </si>
  <si>
    <t>штук</t>
  </si>
  <si>
    <t>Фільтри для інфузій (96-годинні)</t>
  </si>
  <si>
    <t>Фільтри або пристрій для видалення лейкоцитів з еритроцитарної маси (для приліжкового використання)</t>
  </si>
  <si>
    <t>Стабілізатор SAG-M, пакети з розчином 100 мл</t>
  </si>
  <si>
    <t>Подвійний контейнер PLASMAFLEX/BLUEFLEX до апарата Macotronic або еквівалент</t>
  </si>
  <si>
    <t>Контейнери для кріозаморожування 60 - 100 мл</t>
  </si>
  <si>
    <t>Контейнер з розчином антикоагулянту АЦД-А для апарата аферезу</t>
  </si>
  <si>
    <t>Контейнер для збору кісткового мозку</t>
  </si>
  <si>
    <t>Комплект C5L тромбоцитаферезу (зберігання 5 діб)</t>
  </si>
  <si>
    <t>комплектів</t>
  </si>
  <si>
    <t>Комплект C4L тромбоцитаферезу (зберігання 5 діб)</t>
  </si>
  <si>
    <t>Комплект для збору Optia до системи аферезу SpectraOptia (або еквівалент)</t>
  </si>
  <si>
    <t>Комплект для аферезу "Amicus" МНК з двоголковим доступом або еквівалент</t>
  </si>
  <si>
    <t>Комплект для автоматичного цитаферезу клітин крові до клітинного сепаратора Amicus одноголоковий або еквівалент</t>
  </si>
  <si>
    <t>Комплект для автоматичного цитаферезу клітин крові до клітинного сепаратора Amicus двоголоковий або еквівалент</t>
  </si>
  <si>
    <t>Комплект TrimaAccel для тромбоцитів LRS, плазми та еритроцитів до системи автоматичного збору компонентів крові TrimaAccel (або еквівалент)</t>
  </si>
  <si>
    <t>Комплект S5L тромбоцитаферезу, одноголкове підключення або еквівалент</t>
  </si>
  <si>
    <t>Комплект PIR до сепаратора клітин крові COM.TEC або еквівалент</t>
  </si>
  <si>
    <t>Комплект C4Y збору лімфоцитів або периферійних стовбурових клітин крові до сепаратора клітин крові COM.TEC або еквівалент</t>
  </si>
  <si>
    <t>Набір для катетеризації центральних вен двоходовий педіатричний 5 Fr ВВraun або еквівалент</t>
  </si>
  <si>
    <t>Набір для катетеризації центральних вен двоходовий 7 Fr ВВraun або еквівалент</t>
  </si>
  <si>
    <t>Набір для катетеризації центральних вен двоходовий 7 Fr типу Hickman® або еквівалент</t>
  </si>
  <si>
    <t>Набір для катетеризації центральних вен двоходовий 4,2 Fr типу Broviac або еквівалент</t>
  </si>
  <si>
    <t>Набір для катетеризації центральних вен двоходовий 6,6 Fr типу Broviac або еквівалент</t>
  </si>
  <si>
    <t>Портований центральний венозний катетер типу Port-a-Cath або еквівалент</t>
  </si>
  <si>
    <t>Голка Груббера</t>
  </si>
  <si>
    <t>Стан забезпеченості</t>
  </si>
  <si>
    <t>%</t>
  </si>
  <si>
    <t>цитозар 1000мг</t>
  </si>
  <si>
    <t>цитозар 100мг</t>
  </si>
  <si>
    <t>цисплатин</t>
  </si>
  <si>
    <t>алексан 1000мг</t>
  </si>
  <si>
    <t>ендоксан</t>
  </si>
  <si>
    <t>пури-нетол</t>
  </si>
  <si>
    <t>ендоксан 1г</t>
  </si>
  <si>
    <t>космеген</t>
  </si>
  <si>
    <t>цимевен</t>
  </si>
  <si>
    <t>50мг</t>
  </si>
  <si>
    <t>11+3+2</t>
  </si>
  <si>
    <t>25 мг/мл по 2 мл</t>
  </si>
  <si>
    <t>200мг</t>
  </si>
  <si>
    <t xml:space="preserve">                              </t>
  </si>
  <si>
    <t>Епобіокрин</t>
  </si>
  <si>
    <t xml:space="preserve">Ацикловір </t>
  </si>
  <si>
    <t>250мг</t>
  </si>
  <si>
    <t xml:space="preserve">Сульбактам/цефаперазон </t>
  </si>
  <si>
    <t>флак</t>
  </si>
  <si>
    <t>0,5г</t>
  </si>
  <si>
    <t xml:space="preserve">флакони </t>
  </si>
  <si>
    <t>1000мг</t>
  </si>
  <si>
    <t>Отримано в 2022 році</t>
  </si>
  <si>
    <t>Деферазирокс</t>
  </si>
  <si>
    <t>табл.</t>
  </si>
  <si>
    <t>Залишок станом на 4.05.2022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</si>
</sst>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rgb="FF000000"/>
      <name val="Calibri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/>
    <xf numFmtId="0" fontId="2" fillId="0" borderId="4" xfId="0" applyFont="1" applyFill="1" applyBorder="1"/>
    <xf numFmtId="3" fontId="2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5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10" fontId="2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11" fillId="0" borderId="4" xfId="0" applyFont="1" applyFill="1" applyBorder="1"/>
    <xf numFmtId="9" fontId="9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80000"/>
  </sheetPr>
  <dimension ref="A1:N184"/>
  <sheetViews>
    <sheetView tabSelected="1" workbookViewId="0">
      <pane xSplit="5" ySplit="6" topLeftCell="F7" activePane="bottomRight" state="frozen"/>
      <selection pane="topRight"/>
      <selection pane="bottomLeft"/>
      <selection pane="bottomRight" activeCell="H5" sqref="H5"/>
    </sheetView>
  </sheetViews>
  <sheetFormatPr defaultColWidth="14.42578125" defaultRowHeight="15" customHeight="1" x14ac:dyDescent="0.25"/>
  <cols>
    <col min="1" max="1" width="4.28515625" customWidth="1"/>
    <col min="2" max="2" width="14.42578125" style="20" customWidth="1"/>
    <col min="3" max="3" width="9.5703125" customWidth="1"/>
    <col min="4" max="4" width="11.7109375" customWidth="1"/>
    <col min="5" max="5" width="11.140625" customWidth="1"/>
    <col min="6" max="6" width="13" customWidth="1"/>
    <col min="7" max="7" width="10.42578125" customWidth="1"/>
    <col min="8" max="8" width="12.42578125" customWidth="1"/>
    <col min="9" max="9" width="13" customWidth="1"/>
    <col min="10" max="10" width="10.140625" style="14" hidden="1" customWidth="1"/>
    <col min="11" max="11" width="8.7109375" style="15" hidden="1" customWidth="1"/>
    <col min="12" max="12" width="11.140625" style="11" hidden="1" customWidth="1"/>
    <col min="13" max="13" width="14.42578125" hidden="1" customWidth="1"/>
    <col min="14" max="14" width="10.42578125" hidden="1" customWidth="1"/>
  </cols>
  <sheetData>
    <row r="1" spans="1:14" ht="54.6" customHeight="1" x14ac:dyDescent="0.25">
      <c r="A1" s="37" t="s">
        <v>10</v>
      </c>
      <c r="B1" s="37"/>
      <c r="C1" s="37"/>
      <c r="D1" s="37"/>
      <c r="E1" s="37"/>
      <c r="F1" s="37"/>
      <c r="G1" s="37"/>
      <c r="H1" s="37"/>
      <c r="I1" s="37"/>
      <c r="J1" s="33"/>
      <c r="K1" s="10"/>
    </row>
    <row r="2" spans="1:14" ht="14.45" customHeight="1" x14ac:dyDescent="0.25">
      <c r="A2" s="1"/>
      <c r="B2" s="1"/>
      <c r="C2" s="1"/>
      <c r="D2" s="1"/>
      <c r="E2" s="1"/>
      <c r="F2" s="1"/>
      <c r="G2" s="1"/>
      <c r="H2" s="2"/>
      <c r="I2" s="2"/>
      <c r="J2" s="9"/>
      <c r="K2" s="10"/>
    </row>
    <row r="3" spans="1:14" ht="14.45" customHeight="1" x14ac:dyDescent="0.25">
      <c r="A3" s="35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9" t="s">
        <v>5</v>
      </c>
      <c r="G3" s="39" t="s">
        <v>190</v>
      </c>
      <c r="H3" s="35" t="s">
        <v>193</v>
      </c>
      <c r="I3" s="35" t="s">
        <v>166</v>
      </c>
      <c r="J3" s="12"/>
      <c r="K3" s="13"/>
      <c r="N3" s="19"/>
    </row>
    <row r="4" spans="1:14" ht="41.45" customHeight="1" x14ac:dyDescent="0.25">
      <c r="A4" s="36"/>
      <c r="B4" s="38"/>
      <c r="C4" s="36"/>
      <c r="D4" s="36"/>
      <c r="E4" s="36"/>
      <c r="F4" s="36"/>
      <c r="G4" s="36"/>
      <c r="H4" s="36"/>
      <c r="I4" s="36"/>
      <c r="J4" s="12"/>
      <c r="K4" s="13"/>
      <c r="N4" s="19"/>
    </row>
    <row r="5" spans="1:14" ht="32.25" customHeight="1" x14ac:dyDescent="0.25">
      <c r="A5" s="36"/>
      <c r="B5" s="38"/>
      <c r="C5" s="36"/>
      <c r="D5" s="36"/>
      <c r="E5" s="36"/>
      <c r="F5" s="34" t="s">
        <v>6</v>
      </c>
      <c r="G5" s="34" t="s">
        <v>6</v>
      </c>
      <c r="H5" s="34" t="s">
        <v>6</v>
      </c>
      <c r="I5" s="34" t="s">
        <v>167</v>
      </c>
      <c r="J5" s="12"/>
      <c r="K5" s="13"/>
      <c r="N5" s="19"/>
    </row>
    <row r="6" spans="1:14" ht="1.5" customHeight="1" x14ac:dyDescent="0.25">
      <c r="A6" s="27"/>
      <c r="B6" s="17"/>
      <c r="C6" s="27"/>
      <c r="D6" s="27"/>
      <c r="E6" s="27"/>
      <c r="F6" s="27"/>
      <c r="G6" s="28" t="s">
        <v>7</v>
      </c>
      <c r="H6" s="28" t="s">
        <v>8</v>
      </c>
      <c r="I6" s="28" t="s">
        <v>9</v>
      </c>
      <c r="J6" s="12"/>
      <c r="K6" s="13"/>
      <c r="N6" s="19"/>
    </row>
    <row r="7" spans="1:14" ht="95.45" customHeight="1" x14ac:dyDescent="0.25">
      <c r="A7" s="29">
        <v>1</v>
      </c>
      <c r="B7" s="30" t="s">
        <v>11</v>
      </c>
      <c r="C7" s="30" t="s">
        <v>12</v>
      </c>
      <c r="D7" s="30" t="s">
        <v>13</v>
      </c>
      <c r="E7" s="31" t="s">
        <v>12</v>
      </c>
      <c r="F7" s="32">
        <v>400</v>
      </c>
      <c r="G7" s="32"/>
      <c r="H7" s="32">
        <v>176</v>
      </c>
      <c r="I7" s="18">
        <f t="shared" ref="I7:I26" si="0">H7/F7</f>
        <v>0.44</v>
      </c>
      <c r="J7" s="12" t="s">
        <v>169</v>
      </c>
      <c r="K7" s="12" t="s">
        <v>169</v>
      </c>
      <c r="N7" s="19"/>
    </row>
    <row r="8" spans="1:14" ht="95.45" customHeight="1" x14ac:dyDescent="0.25">
      <c r="A8" s="21">
        <v>2</v>
      </c>
      <c r="B8" s="22" t="s">
        <v>11</v>
      </c>
      <c r="C8" s="22" t="s">
        <v>12</v>
      </c>
      <c r="D8" s="22" t="s">
        <v>189</v>
      </c>
      <c r="E8" s="23" t="s">
        <v>12</v>
      </c>
      <c r="F8" s="24">
        <v>16</v>
      </c>
      <c r="G8" s="24"/>
      <c r="H8" s="25">
        <v>27</v>
      </c>
      <c r="I8" s="26">
        <f>H8/F8</f>
        <v>1.6875</v>
      </c>
      <c r="J8" s="12" t="s">
        <v>168</v>
      </c>
      <c r="K8" s="13" t="s">
        <v>171</v>
      </c>
      <c r="L8" s="11" t="s">
        <v>171</v>
      </c>
      <c r="M8" t="s">
        <v>178</v>
      </c>
      <c r="N8" s="19"/>
    </row>
    <row r="9" spans="1:14" ht="95.45" customHeight="1" x14ac:dyDescent="0.25">
      <c r="A9" s="3">
        <v>3</v>
      </c>
      <c r="B9" s="5" t="s">
        <v>15</v>
      </c>
      <c r="C9" s="5" t="s">
        <v>12</v>
      </c>
      <c r="D9" s="5" t="s">
        <v>16</v>
      </c>
      <c r="E9" s="6" t="s">
        <v>12</v>
      </c>
      <c r="F9" s="4">
        <v>254</v>
      </c>
      <c r="G9" s="4"/>
      <c r="H9" s="16">
        <v>21</v>
      </c>
      <c r="I9" s="18">
        <f t="shared" si="0"/>
        <v>8.2677165354330714E-2</v>
      </c>
      <c r="J9" s="12" t="s">
        <v>170</v>
      </c>
      <c r="K9" s="13"/>
      <c r="N9" s="19"/>
    </row>
    <row r="10" spans="1:14" ht="95.45" customHeight="1" x14ac:dyDescent="0.25">
      <c r="A10" s="3">
        <v>4</v>
      </c>
      <c r="B10" s="5" t="s">
        <v>17</v>
      </c>
      <c r="C10" s="5" t="s">
        <v>18</v>
      </c>
      <c r="D10" s="5" t="s">
        <v>16</v>
      </c>
      <c r="E10" s="6" t="s">
        <v>18</v>
      </c>
      <c r="F10" s="4">
        <v>78</v>
      </c>
      <c r="G10" s="4"/>
      <c r="H10" s="16"/>
      <c r="I10" s="18">
        <f t="shared" si="0"/>
        <v>0</v>
      </c>
      <c r="J10" s="12" t="s">
        <v>172</v>
      </c>
      <c r="K10" s="13"/>
      <c r="N10" s="19"/>
    </row>
    <row r="11" spans="1:14" ht="95.45" customHeight="1" x14ac:dyDescent="0.25">
      <c r="A11" s="3">
        <v>5</v>
      </c>
      <c r="B11" s="5" t="s">
        <v>19</v>
      </c>
      <c r="C11" s="5" t="s">
        <v>18</v>
      </c>
      <c r="D11" s="5" t="s">
        <v>16</v>
      </c>
      <c r="E11" s="6" t="s">
        <v>18</v>
      </c>
      <c r="F11" s="4">
        <v>4373</v>
      </c>
      <c r="G11" s="4">
        <f>625+875</f>
        <v>1500</v>
      </c>
      <c r="H11" s="25">
        <v>1248</v>
      </c>
      <c r="I11" s="18">
        <f t="shared" si="0"/>
        <v>0.28538760576263433</v>
      </c>
      <c r="J11" s="12" t="s">
        <v>173</v>
      </c>
      <c r="K11" s="13"/>
      <c r="N11" s="19"/>
    </row>
    <row r="12" spans="1:14" ht="95.45" customHeight="1" x14ac:dyDescent="0.25">
      <c r="A12" s="3">
        <v>6</v>
      </c>
      <c r="B12" s="5" t="s">
        <v>17</v>
      </c>
      <c r="C12" s="5" t="s">
        <v>12</v>
      </c>
      <c r="D12" s="5" t="s">
        <v>14</v>
      </c>
      <c r="E12" s="6" t="s">
        <v>12</v>
      </c>
      <c r="F12" s="4">
        <v>130</v>
      </c>
      <c r="G12" s="4"/>
      <c r="H12" s="16">
        <v>104</v>
      </c>
      <c r="I12" s="18">
        <f t="shared" si="0"/>
        <v>0.8</v>
      </c>
      <c r="J12" s="12" t="s">
        <v>174</v>
      </c>
      <c r="K12" s="13"/>
      <c r="N12" s="19"/>
    </row>
    <row r="13" spans="1:14" ht="95.45" customHeight="1" x14ac:dyDescent="0.25">
      <c r="A13" s="3">
        <v>7</v>
      </c>
      <c r="B13" s="5" t="s">
        <v>20</v>
      </c>
      <c r="C13" s="5" t="s">
        <v>21</v>
      </c>
      <c r="D13" s="5" t="s">
        <v>22</v>
      </c>
      <c r="E13" s="6" t="s">
        <v>21</v>
      </c>
      <c r="F13" s="4">
        <v>0</v>
      </c>
      <c r="G13" s="4"/>
      <c r="H13" s="16"/>
      <c r="I13" s="18" t="e">
        <f t="shared" si="0"/>
        <v>#DIV/0!</v>
      </c>
      <c r="J13" s="12"/>
      <c r="K13" s="13"/>
      <c r="N13" s="19"/>
    </row>
    <row r="14" spans="1:14" ht="95.45" customHeight="1" x14ac:dyDescent="0.25">
      <c r="A14" s="3">
        <v>8</v>
      </c>
      <c r="B14" s="5" t="s">
        <v>20</v>
      </c>
      <c r="C14" s="5" t="s">
        <v>12</v>
      </c>
      <c r="D14" s="5" t="s">
        <v>16</v>
      </c>
      <c r="E14" s="6" t="s">
        <v>12</v>
      </c>
      <c r="F14" s="4">
        <v>0</v>
      </c>
      <c r="G14" s="4">
        <v>100</v>
      </c>
      <c r="H14" s="16">
        <v>100</v>
      </c>
      <c r="I14" s="18" t="e">
        <f t="shared" si="0"/>
        <v>#DIV/0!</v>
      </c>
      <c r="J14" s="12"/>
      <c r="K14" s="13"/>
      <c r="N14" s="19"/>
    </row>
    <row r="15" spans="1:14" ht="95.45" customHeight="1" x14ac:dyDescent="0.25">
      <c r="A15" s="3">
        <v>9</v>
      </c>
      <c r="B15" s="5" t="s">
        <v>20</v>
      </c>
      <c r="C15" s="5" t="s">
        <v>18</v>
      </c>
      <c r="D15" s="5" t="s">
        <v>23</v>
      </c>
      <c r="E15" s="6" t="s">
        <v>18</v>
      </c>
      <c r="F15" s="4">
        <v>0</v>
      </c>
      <c r="G15" s="4"/>
      <c r="H15" s="16"/>
      <c r="I15" s="18" t="e">
        <f t="shared" si="0"/>
        <v>#DIV/0!</v>
      </c>
      <c r="J15" s="12"/>
      <c r="K15" s="13"/>
      <c r="N15" s="19"/>
    </row>
    <row r="16" spans="1:14" ht="95.45" customHeight="1" x14ac:dyDescent="0.25">
      <c r="A16" s="3">
        <v>10</v>
      </c>
      <c r="B16" s="5" t="s">
        <v>20</v>
      </c>
      <c r="C16" s="5" t="s">
        <v>18</v>
      </c>
      <c r="D16" s="5" t="s">
        <v>16</v>
      </c>
      <c r="E16" s="6" t="s">
        <v>18</v>
      </c>
      <c r="F16" s="4">
        <v>365</v>
      </c>
      <c r="G16" s="4"/>
      <c r="H16" s="16"/>
      <c r="I16" s="18">
        <f t="shared" si="0"/>
        <v>0</v>
      </c>
      <c r="J16" s="12"/>
      <c r="K16" s="13"/>
      <c r="N16" s="19"/>
    </row>
    <row r="17" spans="1:14" ht="95.45" customHeight="1" x14ac:dyDescent="0.25">
      <c r="A17" s="3">
        <v>11</v>
      </c>
      <c r="B17" s="5" t="s">
        <v>20</v>
      </c>
      <c r="C17" s="5" t="s">
        <v>18</v>
      </c>
      <c r="D17" s="5" t="s">
        <v>13</v>
      </c>
      <c r="E17" s="6" t="s">
        <v>18</v>
      </c>
      <c r="F17" s="4">
        <v>814</v>
      </c>
      <c r="G17" s="4"/>
      <c r="H17" s="16"/>
      <c r="I17" s="18">
        <f t="shared" si="0"/>
        <v>0</v>
      </c>
      <c r="J17" s="12"/>
      <c r="K17" s="13"/>
      <c r="N17" s="19"/>
    </row>
    <row r="18" spans="1:14" ht="95.45" customHeight="1" x14ac:dyDescent="0.25">
      <c r="A18" s="3">
        <v>12</v>
      </c>
      <c r="B18" s="5" t="s">
        <v>24</v>
      </c>
      <c r="C18" s="5" t="s">
        <v>12</v>
      </c>
      <c r="D18" s="5" t="s">
        <v>25</v>
      </c>
      <c r="E18" s="6" t="s">
        <v>12</v>
      </c>
      <c r="F18" s="4">
        <v>84</v>
      </c>
      <c r="G18" s="4"/>
      <c r="H18" s="16"/>
      <c r="I18" s="18">
        <f t="shared" si="0"/>
        <v>0</v>
      </c>
      <c r="J18" s="12"/>
      <c r="K18" s="13"/>
      <c r="N18" s="19"/>
    </row>
    <row r="19" spans="1:14" ht="95.45" customHeight="1" x14ac:dyDescent="0.25">
      <c r="A19" s="3">
        <v>13</v>
      </c>
      <c r="B19" s="5" t="s">
        <v>26</v>
      </c>
      <c r="C19" s="5" t="s">
        <v>12</v>
      </c>
      <c r="D19" s="5" t="s">
        <v>27</v>
      </c>
      <c r="E19" s="6" t="s">
        <v>12</v>
      </c>
      <c r="F19" s="4">
        <v>13</v>
      </c>
      <c r="G19" s="4"/>
      <c r="H19" s="16"/>
      <c r="I19" s="18">
        <f t="shared" si="0"/>
        <v>0</v>
      </c>
      <c r="J19" s="12"/>
      <c r="K19" s="13"/>
      <c r="N19" s="19"/>
    </row>
    <row r="20" spans="1:14" ht="95.45" customHeight="1" x14ac:dyDescent="0.25">
      <c r="A20" s="3"/>
      <c r="B20" s="5" t="s">
        <v>26</v>
      </c>
      <c r="C20" s="5" t="s">
        <v>12</v>
      </c>
      <c r="D20" s="5" t="s">
        <v>39</v>
      </c>
      <c r="E20" s="6" t="s">
        <v>12</v>
      </c>
      <c r="F20" s="4"/>
      <c r="G20" s="4"/>
      <c r="H20" s="16"/>
      <c r="I20" s="18" t="e">
        <f t="shared" si="0"/>
        <v>#DIV/0!</v>
      </c>
      <c r="J20" s="12"/>
      <c r="K20" s="13"/>
      <c r="N20" s="19"/>
    </row>
    <row r="21" spans="1:14" ht="95.45" customHeight="1" x14ac:dyDescent="0.25">
      <c r="A21" s="3">
        <v>14</v>
      </c>
      <c r="B21" s="5" t="s">
        <v>28</v>
      </c>
      <c r="C21" s="5" t="s">
        <v>12</v>
      </c>
      <c r="D21" s="5" t="s">
        <v>16</v>
      </c>
      <c r="E21" s="6" t="s">
        <v>12</v>
      </c>
      <c r="F21" s="4">
        <v>0</v>
      </c>
      <c r="G21" s="4"/>
      <c r="H21" s="16"/>
      <c r="I21" s="18" t="e">
        <f t="shared" si="0"/>
        <v>#DIV/0!</v>
      </c>
      <c r="J21" s="12"/>
      <c r="K21" s="13"/>
      <c r="N21" s="19"/>
    </row>
    <row r="22" spans="1:14" ht="95.45" customHeight="1" x14ac:dyDescent="0.25">
      <c r="A22" s="3">
        <v>15</v>
      </c>
      <c r="B22" s="5" t="s">
        <v>29</v>
      </c>
      <c r="C22" s="5" t="s">
        <v>12</v>
      </c>
      <c r="D22" s="5" t="s">
        <v>30</v>
      </c>
      <c r="E22" s="6" t="s">
        <v>12</v>
      </c>
      <c r="F22" s="4">
        <v>515</v>
      </c>
      <c r="G22" s="4">
        <v>30</v>
      </c>
      <c r="H22" s="16"/>
      <c r="I22" s="18">
        <f t="shared" si="0"/>
        <v>0</v>
      </c>
      <c r="J22" s="12"/>
      <c r="K22" s="13"/>
      <c r="N22" s="19"/>
    </row>
    <row r="23" spans="1:14" ht="95.45" customHeight="1" x14ac:dyDescent="0.25">
      <c r="A23" s="3">
        <v>16</v>
      </c>
      <c r="B23" s="5" t="s">
        <v>31</v>
      </c>
      <c r="C23" s="5" t="s">
        <v>12</v>
      </c>
      <c r="D23" s="5" t="s">
        <v>32</v>
      </c>
      <c r="E23" s="6" t="s">
        <v>12</v>
      </c>
      <c r="F23" s="4">
        <v>0</v>
      </c>
      <c r="G23" s="4"/>
      <c r="H23" s="16"/>
      <c r="I23" s="18" t="e">
        <f t="shared" si="0"/>
        <v>#DIV/0!</v>
      </c>
      <c r="J23" s="12"/>
      <c r="K23" s="13"/>
      <c r="N23" s="19"/>
    </row>
    <row r="24" spans="1:14" ht="95.45" customHeight="1" x14ac:dyDescent="0.25">
      <c r="A24" s="3">
        <v>17</v>
      </c>
      <c r="B24" s="5" t="s">
        <v>33</v>
      </c>
      <c r="C24" s="5" t="s">
        <v>34</v>
      </c>
      <c r="D24" s="5" t="s">
        <v>44</v>
      </c>
      <c r="E24" s="6" t="s">
        <v>36</v>
      </c>
      <c r="F24" s="4">
        <v>100</v>
      </c>
      <c r="G24" s="4"/>
      <c r="H24" s="16"/>
      <c r="I24" s="18">
        <f t="shared" si="0"/>
        <v>0</v>
      </c>
      <c r="J24" s="12"/>
      <c r="K24" s="13"/>
      <c r="N24" s="19"/>
    </row>
    <row r="25" spans="1:14" ht="95.45" customHeight="1" x14ac:dyDescent="0.25">
      <c r="A25" s="3">
        <v>18</v>
      </c>
      <c r="B25" s="5" t="s">
        <v>37</v>
      </c>
      <c r="C25" s="5" t="s">
        <v>12</v>
      </c>
      <c r="D25" s="5" t="s">
        <v>38</v>
      </c>
      <c r="E25" s="6" t="s">
        <v>12</v>
      </c>
      <c r="F25" s="4">
        <v>0</v>
      </c>
      <c r="G25" s="4"/>
      <c r="H25" s="16"/>
      <c r="I25" s="18" t="e">
        <f t="shared" si="0"/>
        <v>#DIV/0!</v>
      </c>
      <c r="J25" s="12"/>
      <c r="K25" s="13"/>
      <c r="N25" s="19"/>
    </row>
    <row r="26" spans="1:14" ht="95.45" customHeight="1" x14ac:dyDescent="0.25">
      <c r="A26" s="3">
        <v>19</v>
      </c>
      <c r="B26" s="5" t="s">
        <v>37</v>
      </c>
      <c r="C26" s="5" t="s">
        <v>12</v>
      </c>
      <c r="D26" s="5" t="s">
        <v>39</v>
      </c>
      <c r="E26" s="6" t="s">
        <v>12</v>
      </c>
      <c r="F26" s="4">
        <v>0</v>
      </c>
      <c r="G26" s="4"/>
      <c r="H26" s="16"/>
      <c r="I26" s="18" t="e">
        <f t="shared" si="0"/>
        <v>#DIV/0!</v>
      </c>
      <c r="J26" s="12"/>
      <c r="K26" s="13"/>
      <c r="N26" s="19"/>
    </row>
    <row r="27" spans="1:14" ht="95.45" customHeight="1" x14ac:dyDescent="0.25">
      <c r="A27" s="3">
        <v>20</v>
      </c>
      <c r="B27" s="5" t="s">
        <v>40</v>
      </c>
      <c r="C27" s="5" t="s">
        <v>12</v>
      </c>
      <c r="D27" s="5" t="s">
        <v>41</v>
      </c>
      <c r="E27" s="6" t="s">
        <v>12</v>
      </c>
      <c r="F27" s="4">
        <v>0</v>
      </c>
      <c r="G27" s="4"/>
      <c r="H27" s="16">
        <v>12</v>
      </c>
      <c r="I27" s="18" t="e">
        <f>H27/F27</f>
        <v>#DIV/0!</v>
      </c>
      <c r="J27" s="12"/>
      <c r="K27" s="13"/>
      <c r="N27" s="19"/>
    </row>
    <row r="28" spans="1:14" ht="95.45" customHeight="1" x14ac:dyDescent="0.25">
      <c r="A28" s="3">
        <v>21</v>
      </c>
      <c r="B28" s="5" t="s">
        <v>42</v>
      </c>
      <c r="C28" s="5" t="s">
        <v>18</v>
      </c>
      <c r="D28" s="5" t="s">
        <v>43</v>
      </c>
      <c r="E28" s="6" t="s">
        <v>18</v>
      </c>
      <c r="F28" s="4">
        <v>668</v>
      </c>
      <c r="G28" s="4"/>
      <c r="H28" s="25">
        <v>167</v>
      </c>
      <c r="I28" s="18">
        <f t="shared" ref="I28:I94" si="1">H28/F28</f>
        <v>0.25</v>
      </c>
      <c r="J28" s="12"/>
      <c r="K28" s="13"/>
      <c r="N28" s="19"/>
    </row>
    <row r="29" spans="1:14" ht="95.45" customHeight="1" x14ac:dyDescent="0.25">
      <c r="A29" s="3">
        <v>22</v>
      </c>
      <c r="B29" s="5" t="s">
        <v>33</v>
      </c>
      <c r="C29" s="5" t="s">
        <v>34</v>
      </c>
      <c r="D29" s="5" t="s">
        <v>44</v>
      </c>
      <c r="E29" s="6" t="s">
        <v>36</v>
      </c>
      <c r="F29" s="4">
        <v>0</v>
      </c>
      <c r="G29" s="4"/>
      <c r="H29" s="16"/>
      <c r="I29" s="18" t="e">
        <f t="shared" si="1"/>
        <v>#DIV/0!</v>
      </c>
      <c r="J29" s="12"/>
      <c r="K29" s="13"/>
      <c r="N29" s="19"/>
    </row>
    <row r="30" spans="1:14" ht="95.45" customHeight="1" x14ac:dyDescent="0.25">
      <c r="A30" s="3">
        <v>23</v>
      </c>
      <c r="B30" s="5" t="s">
        <v>45</v>
      </c>
      <c r="C30" s="5" t="s">
        <v>12</v>
      </c>
      <c r="D30" s="5" t="s">
        <v>13</v>
      </c>
      <c r="E30" s="6" t="s">
        <v>12</v>
      </c>
      <c r="F30" s="4">
        <v>0</v>
      </c>
      <c r="G30" s="4"/>
      <c r="H30" s="16">
        <v>21</v>
      </c>
      <c r="I30" s="18" t="e">
        <f t="shared" si="1"/>
        <v>#DIV/0!</v>
      </c>
      <c r="J30" s="12"/>
      <c r="K30" s="13"/>
      <c r="N30" s="19"/>
    </row>
    <row r="31" spans="1:14" ht="95.45" customHeight="1" x14ac:dyDescent="0.25">
      <c r="A31" s="3">
        <v>24</v>
      </c>
      <c r="B31" s="5" t="s">
        <v>45</v>
      </c>
      <c r="C31" s="5" t="s">
        <v>18</v>
      </c>
      <c r="D31" s="5" t="s">
        <v>13</v>
      </c>
      <c r="E31" s="6" t="s">
        <v>18</v>
      </c>
      <c r="F31" s="4">
        <v>0</v>
      </c>
      <c r="G31" s="4"/>
      <c r="H31" s="16">
        <v>200</v>
      </c>
      <c r="I31" s="18" t="e">
        <f t="shared" si="1"/>
        <v>#DIV/0!</v>
      </c>
      <c r="J31" s="12"/>
      <c r="K31" s="13"/>
      <c r="N31" s="19"/>
    </row>
    <row r="32" spans="1:14" ht="95.45" customHeight="1" x14ac:dyDescent="0.25">
      <c r="A32" s="3">
        <v>25</v>
      </c>
      <c r="B32" s="5" t="s">
        <v>45</v>
      </c>
      <c r="C32" s="5" t="s">
        <v>18</v>
      </c>
      <c r="D32" s="5" t="s">
        <v>46</v>
      </c>
      <c r="E32" s="6" t="s">
        <v>18</v>
      </c>
      <c r="F32" s="4">
        <v>0</v>
      </c>
      <c r="G32" s="4"/>
      <c r="H32" s="16">
        <v>200</v>
      </c>
      <c r="I32" s="18" t="e">
        <f t="shared" si="1"/>
        <v>#DIV/0!</v>
      </c>
      <c r="J32" s="12"/>
      <c r="K32" s="13"/>
      <c r="N32" s="19"/>
    </row>
    <row r="33" spans="1:14" ht="95.45" customHeight="1" x14ac:dyDescent="0.25">
      <c r="A33" s="3">
        <v>26</v>
      </c>
      <c r="B33" s="5" t="s">
        <v>47</v>
      </c>
      <c r="C33" s="5" t="s">
        <v>12</v>
      </c>
      <c r="D33" s="5" t="s">
        <v>48</v>
      </c>
      <c r="E33" s="6" t="s">
        <v>12</v>
      </c>
      <c r="F33" s="4">
        <v>482</v>
      </c>
      <c r="G33" s="4"/>
      <c r="H33" s="16">
        <v>259</v>
      </c>
      <c r="I33" s="18">
        <f t="shared" si="1"/>
        <v>0.53734439834024894</v>
      </c>
      <c r="J33" s="12"/>
      <c r="K33" s="13"/>
      <c r="N33" s="19"/>
    </row>
    <row r="34" spans="1:14" ht="95.45" customHeight="1" x14ac:dyDescent="0.25">
      <c r="A34" s="3">
        <v>27</v>
      </c>
      <c r="B34" s="5" t="s">
        <v>49</v>
      </c>
      <c r="C34" s="5" t="s">
        <v>18</v>
      </c>
      <c r="D34" s="5" t="s">
        <v>50</v>
      </c>
      <c r="E34" s="6" t="s">
        <v>18</v>
      </c>
      <c r="F34" s="4">
        <v>0</v>
      </c>
      <c r="G34" s="4"/>
      <c r="H34" s="16"/>
      <c r="I34" s="18" t="e">
        <f t="shared" si="1"/>
        <v>#DIV/0!</v>
      </c>
      <c r="J34" s="12"/>
      <c r="K34" s="13"/>
      <c r="N34" s="19"/>
    </row>
    <row r="35" spans="1:14" ht="95.45" customHeight="1" x14ac:dyDescent="0.25">
      <c r="A35" s="3">
        <v>28</v>
      </c>
      <c r="B35" s="5" t="s">
        <v>49</v>
      </c>
      <c r="C35" s="5" t="s">
        <v>18</v>
      </c>
      <c r="D35" s="5" t="s">
        <v>51</v>
      </c>
      <c r="E35" s="6" t="s">
        <v>18</v>
      </c>
      <c r="F35" s="4">
        <v>0</v>
      </c>
      <c r="G35" s="4"/>
      <c r="H35" s="16"/>
      <c r="I35" s="18" t="e">
        <f t="shared" si="1"/>
        <v>#DIV/0!</v>
      </c>
      <c r="J35" s="12"/>
      <c r="K35" s="13"/>
      <c r="N35" s="19"/>
    </row>
    <row r="36" spans="1:14" ht="95.45" customHeight="1" x14ac:dyDescent="0.25">
      <c r="A36" s="3">
        <v>29</v>
      </c>
      <c r="B36" s="5" t="s">
        <v>49</v>
      </c>
      <c r="C36" s="5" t="s">
        <v>12</v>
      </c>
      <c r="D36" s="5" t="s">
        <v>52</v>
      </c>
      <c r="E36" s="6" t="s">
        <v>12</v>
      </c>
      <c r="F36" s="4">
        <v>0</v>
      </c>
      <c r="G36" s="4"/>
      <c r="H36" s="16"/>
      <c r="I36" s="18" t="e">
        <f t="shared" si="1"/>
        <v>#DIV/0!</v>
      </c>
      <c r="J36" s="12"/>
      <c r="K36" s="13"/>
      <c r="N36" s="19"/>
    </row>
    <row r="37" spans="1:14" ht="95.45" customHeight="1" x14ac:dyDescent="0.25">
      <c r="A37" s="3">
        <v>30</v>
      </c>
      <c r="B37" s="5" t="s">
        <v>49</v>
      </c>
      <c r="C37" s="5" t="s">
        <v>18</v>
      </c>
      <c r="D37" s="5" t="s">
        <v>53</v>
      </c>
      <c r="E37" s="6" t="s">
        <v>18</v>
      </c>
      <c r="F37" s="4">
        <v>0</v>
      </c>
      <c r="G37" s="4"/>
      <c r="H37" s="16"/>
      <c r="I37" s="18" t="e">
        <f t="shared" si="1"/>
        <v>#DIV/0!</v>
      </c>
      <c r="J37" s="12"/>
      <c r="K37" s="13"/>
      <c r="N37" s="19"/>
    </row>
    <row r="38" spans="1:14" ht="95.45" customHeight="1" x14ac:dyDescent="0.25">
      <c r="A38" s="3">
        <v>31</v>
      </c>
      <c r="B38" s="5" t="s">
        <v>54</v>
      </c>
      <c r="C38" s="5" t="s">
        <v>36</v>
      </c>
      <c r="D38" s="5" t="s">
        <v>16</v>
      </c>
      <c r="E38" s="6" t="s">
        <v>36</v>
      </c>
      <c r="F38" s="4">
        <v>144</v>
      </c>
      <c r="G38" s="4"/>
      <c r="H38" s="16">
        <v>52</v>
      </c>
      <c r="I38" s="18">
        <f t="shared" si="1"/>
        <v>0.3611111111111111</v>
      </c>
      <c r="J38" s="12"/>
      <c r="K38" s="13"/>
      <c r="N38" s="19"/>
    </row>
    <row r="39" spans="1:14" ht="95.45" customHeight="1" x14ac:dyDescent="0.25">
      <c r="A39" s="21">
        <v>32</v>
      </c>
      <c r="B39" s="22" t="s">
        <v>185</v>
      </c>
      <c r="C39" s="22" t="s">
        <v>186</v>
      </c>
      <c r="D39" s="22" t="s">
        <v>187</v>
      </c>
      <c r="E39" s="23" t="s">
        <v>188</v>
      </c>
      <c r="F39" s="24"/>
      <c r="G39" s="24"/>
      <c r="H39" s="25"/>
      <c r="I39" s="18" t="e">
        <f t="shared" si="1"/>
        <v>#DIV/0!</v>
      </c>
      <c r="J39" s="12"/>
      <c r="K39" s="13"/>
      <c r="N39" s="19"/>
    </row>
    <row r="40" spans="1:14" ht="95.45" customHeight="1" x14ac:dyDescent="0.25">
      <c r="A40" s="3">
        <v>32</v>
      </c>
      <c r="B40" s="5" t="s">
        <v>55</v>
      </c>
      <c r="C40" s="5" t="s">
        <v>12</v>
      </c>
      <c r="D40" s="5" t="s">
        <v>13</v>
      </c>
      <c r="E40" s="6" t="s">
        <v>12</v>
      </c>
      <c r="F40" s="4">
        <v>0</v>
      </c>
      <c r="G40" s="4"/>
      <c r="H40" s="16"/>
      <c r="I40" s="18" t="e">
        <f t="shared" si="1"/>
        <v>#DIV/0!</v>
      </c>
      <c r="J40" s="12"/>
      <c r="K40" s="13"/>
      <c r="N40" s="19"/>
    </row>
    <row r="41" spans="1:14" ht="95.45" customHeight="1" x14ac:dyDescent="0.25">
      <c r="A41" s="3">
        <v>33</v>
      </c>
      <c r="B41" s="5" t="s">
        <v>55</v>
      </c>
      <c r="C41" s="5" t="s">
        <v>12</v>
      </c>
      <c r="D41" s="5" t="s">
        <v>56</v>
      </c>
      <c r="E41" s="6" t="s">
        <v>12</v>
      </c>
      <c r="F41" s="4">
        <v>0</v>
      </c>
      <c r="G41" s="4">
        <v>6</v>
      </c>
      <c r="H41" s="16">
        <v>3</v>
      </c>
      <c r="I41" s="18" t="e">
        <f t="shared" si="1"/>
        <v>#DIV/0!</v>
      </c>
      <c r="J41" s="12"/>
      <c r="K41" s="13"/>
      <c r="N41" s="19"/>
    </row>
    <row r="42" spans="1:14" ht="95.45" customHeight="1" x14ac:dyDescent="0.25">
      <c r="A42" s="3">
        <v>34</v>
      </c>
      <c r="B42" s="5" t="s">
        <v>57</v>
      </c>
      <c r="C42" s="5" t="s">
        <v>12</v>
      </c>
      <c r="D42" s="5" t="s">
        <v>58</v>
      </c>
      <c r="E42" s="6" t="s">
        <v>12</v>
      </c>
      <c r="F42" s="4">
        <v>80</v>
      </c>
      <c r="G42" s="4"/>
      <c r="H42" s="16">
        <v>24</v>
      </c>
      <c r="I42" s="18">
        <f t="shared" si="1"/>
        <v>0.3</v>
      </c>
      <c r="J42" s="12"/>
      <c r="K42" s="13"/>
      <c r="N42" s="19"/>
    </row>
    <row r="43" spans="1:14" ht="95.45" customHeight="1" x14ac:dyDescent="0.25">
      <c r="A43" s="3">
        <v>35</v>
      </c>
      <c r="B43" s="5" t="s">
        <v>59</v>
      </c>
      <c r="C43" s="5" t="s">
        <v>12</v>
      </c>
      <c r="D43" s="5" t="s">
        <v>60</v>
      </c>
      <c r="E43" s="6" t="s">
        <v>12</v>
      </c>
      <c r="F43" s="4">
        <v>206</v>
      </c>
      <c r="G43" s="4"/>
      <c r="H43" s="16"/>
      <c r="I43" s="18">
        <f t="shared" si="1"/>
        <v>0</v>
      </c>
      <c r="J43" s="12"/>
      <c r="K43" s="13"/>
      <c r="N43" s="19"/>
    </row>
    <row r="44" spans="1:14" ht="95.45" customHeight="1" x14ac:dyDescent="0.25">
      <c r="A44" s="3">
        <v>36</v>
      </c>
      <c r="B44" s="5" t="s">
        <v>61</v>
      </c>
      <c r="C44" s="5" t="s">
        <v>12</v>
      </c>
      <c r="D44" s="5" t="s">
        <v>62</v>
      </c>
      <c r="E44" s="6" t="s">
        <v>12</v>
      </c>
      <c r="F44" s="4">
        <v>0</v>
      </c>
      <c r="G44" s="4"/>
      <c r="H44" s="16"/>
      <c r="I44" s="18" t="e">
        <f t="shared" si="1"/>
        <v>#DIV/0!</v>
      </c>
      <c r="J44" s="12"/>
      <c r="K44" s="13"/>
      <c r="N44" s="19"/>
    </row>
    <row r="45" spans="1:14" ht="95.45" customHeight="1" x14ac:dyDescent="0.25">
      <c r="A45" s="3">
        <v>37</v>
      </c>
      <c r="B45" s="5" t="s">
        <v>63</v>
      </c>
      <c r="C45" s="5" t="s">
        <v>12</v>
      </c>
      <c r="D45" s="5" t="s">
        <v>64</v>
      </c>
      <c r="E45" s="6" t="s">
        <v>12</v>
      </c>
      <c r="F45" s="4">
        <v>10</v>
      </c>
      <c r="G45" s="4">
        <v>5</v>
      </c>
      <c r="H45" s="16">
        <v>3</v>
      </c>
      <c r="I45" s="18">
        <f t="shared" si="1"/>
        <v>0.3</v>
      </c>
      <c r="J45" s="12"/>
      <c r="K45" s="13"/>
      <c r="N45" s="19"/>
    </row>
    <row r="46" spans="1:14" ht="95.45" customHeight="1" x14ac:dyDescent="0.25">
      <c r="A46" s="3">
        <v>38</v>
      </c>
      <c r="B46" s="5" t="s">
        <v>65</v>
      </c>
      <c r="C46" s="5" t="s">
        <v>12</v>
      </c>
      <c r="D46" s="5" t="s">
        <v>41</v>
      </c>
      <c r="E46" s="6" t="s">
        <v>12</v>
      </c>
      <c r="F46" s="4">
        <v>1625</v>
      </c>
      <c r="G46" s="4"/>
      <c r="H46" s="16">
        <v>704</v>
      </c>
      <c r="I46" s="18">
        <f t="shared" si="1"/>
        <v>0.43323076923076925</v>
      </c>
      <c r="J46" s="12"/>
      <c r="K46" s="13"/>
      <c r="N46" s="19"/>
    </row>
    <row r="47" spans="1:14" ht="95.45" customHeight="1" x14ac:dyDescent="0.25">
      <c r="A47" s="3">
        <v>39</v>
      </c>
      <c r="B47" s="5" t="s">
        <v>66</v>
      </c>
      <c r="C47" s="5" t="s">
        <v>18</v>
      </c>
      <c r="D47" s="5" t="s">
        <v>67</v>
      </c>
      <c r="E47" s="6" t="s">
        <v>18</v>
      </c>
      <c r="F47" s="4">
        <v>1488</v>
      </c>
      <c r="G47" s="4"/>
      <c r="H47" s="16"/>
      <c r="I47" s="18">
        <f t="shared" si="1"/>
        <v>0</v>
      </c>
      <c r="J47" s="12"/>
      <c r="K47" s="13"/>
      <c r="N47" s="19"/>
    </row>
    <row r="48" spans="1:14" ht="95.45" customHeight="1" x14ac:dyDescent="0.25">
      <c r="A48" s="3">
        <v>40</v>
      </c>
      <c r="B48" s="5" t="s">
        <v>68</v>
      </c>
      <c r="C48" s="5" t="s">
        <v>69</v>
      </c>
      <c r="D48" s="5" t="s">
        <v>70</v>
      </c>
      <c r="E48" s="6" t="s">
        <v>36</v>
      </c>
      <c r="F48" s="4">
        <v>50</v>
      </c>
      <c r="G48" s="4"/>
      <c r="H48" s="16"/>
      <c r="I48" s="18">
        <f t="shared" si="1"/>
        <v>0</v>
      </c>
      <c r="J48" s="12"/>
      <c r="K48" s="13"/>
      <c r="N48" s="19"/>
    </row>
    <row r="49" spans="1:14" ht="95.45" customHeight="1" x14ac:dyDescent="0.25">
      <c r="A49" s="3">
        <v>41</v>
      </c>
      <c r="B49" s="5" t="s">
        <v>71</v>
      </c>
      <c r="C49" s="5" t="s">
        <v>12</v>
      </c>
      <c r="D49" s="5" t="s">
        <v>13</v>
      </c>
      <c r="E49" s="6" t="s">
        <v>12</v>
      </c>
      <c r="F49" s="4">
        <v>189</v>
      </c>
      <c r="G49" s="4"/>
      <c r="H49" s="16"/>
      <c r="I49" s="18">
        <f t="shared" si="1"/>
        <v>0</v>
      </c>
      <c r="J49" s="12"/>
      <c r="K49" s="13"/>
      <c r="N49" s="19"/>
    </row>
    <row r="50" spans="1:14" ht="95.45" customHeight="1" x14ac:dyDescent="0.25">
      <c r="A50" s="3">
        <v>42</v>
      </c>
      <c r="B50" s="5" t="s">
        <v>71</v>
      </c>
      <c r="C50" s="5" t="s">
        <v>12</v>
      </c>
      <c r="D50" s="5" t="s">
        <v>16</v>
      </c>
      <c r="E50" s="6" t="s">
        <v>12</v>
      </c>
      <c r="F50" s="4">
        <v>161</v>
      </c>
      <c r="G50" s="4"/>
      <c r="H50" s="16">
        <v>107</v>
      </c>
      <c r="I50" s="18">
        <f t="shared" si="1"/>
        <v>0.6645962732919255</v>
      </c>
      <c r="J50" s="12"/>
      <c r="K50" s="13"/>
      <c r="N50" s="19"/>
    </row>
    <row r="51" spans="1:14" ht="95.45" customHeight="1" x14ac:dyDescent="0.25">
      <c r="A51" s="3">
        <v>43</v>
      </c>
      <c r="B51" s="5" t="s">
        <v>72</v>
      </c>
      <c r="C51" s="5" t="s">
        <v>18</v>
      </c>
      <c r="D51" s="5" t="s">
        <v>73</v>
      </c>
      <c r="E51" s="6" t="s">
        <v>18</v>
      </c>
      <c r="F51" s="4">
        <v>839</v>
      </c>
      <c r="G51" s="4"/>
      <c r="H51" s="16"/>
      <c r="I51" s="18">
        <f t="shared" si="1"/>
        <v>0</v>
      </c>
      <c r="J51" s="12"/>
      <c r="K51" s="13"/>
      <c r="N51" s="19"/>
    </row>
    <row r="52" spans="1:14" ht="95.45" customHeight="1" x14ac:dyDescent="0.25">
      <c r="A52" s="3">
        <v>44</v>
      </c>
      <c r="B52" s="5" t="s">
        <v>72</v>
      </c>
      <c r="C52" s="5" t="s">
        <v>12</v>
      </c>
      <c r="D52" s="5" t="s">
        <v>179</v>
      </c>
      <c r="E52" s="6" t="s">
        <v>12</v>
      </c>
      <c r="F52" s="4">
        <v>8</v>
      </c>
      <c r="G52" s="4"/>
      <c r="H52" s="16"/>
      <c r="I52" s="18">
        <f t="shared" si="1"/>
        <v>0</v>
      </c>
      <c r="J52" s="12"/>
      <c r="K52" s="13"/>
      <c r="N52" s="19"/>
    </row>
    <row r="53" spans="1:14" ht="95.45" customHeight="1" x14ac:dyDescent="0.25">
      <c r="A53" s="3">
        <v>45</v>
      </c>
      <c r="B53" s="5" t="s">
        <v>72</v>
      </c>
      <c r="C53" s="5" t="s">
        <v>12</v>
      </c>
      <c r="D53" s="5" t="s">
        <v>74</v>
      </c>
      <c r="E53" s="6" t="s">
        <v>12</v>
      </c>
      <c r="F53" s="4">
        <v>264</v>
      </c>
      <c r="G53" s="4"/>
      <c r="H53" s="16">
        <v>36</v>
      </c>
      <c r="I53" s="18">
        <f t="shared" si="1"/>
        <v>0.13636363636363635</v>
      </c>
      <c r="J53" s="12"/>
      <c r="K53" s="13"/>
      <c r="N53" s="19"/>
    </row>
    <row r="54" spans="1:14" ht="95.45" customHeight="1" x14ac:dyDescent="0.25">
      <c r="A54" s="3">
        <v>46</v>
      </c>
      <c r="B54" s="5" t="s">
        <v>72</v>
      </c>
      <c r="C54" s="5" t="s">
        <v>12</v>
      </c>
      <c r="D54" s="5" t="s">
        <v>25</v>
      </c>
      <c r="E54" s="6" t="s">
        <v>12</v>
      </c>
      <c r="F54" s="4">
        <v>102</v>
      </c>
      <c r="G54" s="4"/>
      <c r="H54" s="16">
        <v>30</v>
      </c>
      <c r="I54" s="18">
        <f t="shared" si="1"/>
        <v>0.29411764705882354</v>
      </c>
      <c r="J54" s="12"/>
      <c r="K54" s="13"/>
      <c r="N54" s="19"/>
    </row>
    <row r="55" spans="1:14" ht="95.45" customHeight="1" x14ac:dyDescent="0.25">
      <c r="A55" s="3">
        <v>47</v>
      </c>
      <c r="B55" s="5" t="s">
        <v>72</v>
      </c>
      <c r="C55" s="5" t="s">
        <v>12</v>
      </c>
      <c r="D55" s="5" t="s">
        <v>75</v>
      </c>
      <c r="E55" s="6" t="s">
        <v>12</v>
      </c>
      <c r="F55" s="4">
        <v>4</v>
      </c>
      <c r="G55" s="4"/>
      <c r="H55" s="16">
        <v>2</v>
      </c>
      <c r="I55" s="18">
        <f t="shared" si="1"/>
        <v>0.5</v>
      </c>
      <c r="J55" s="12"/>
      <c r="K55" s="13"/>
      <c r="N55" s="19"/>
    </row>
    <row r="56" spans="1:14" ht="95.45" customHeight="1" x14ac:dyDescent="0.25">
      <c r="A56" s="3">
        <v>48</v>
      </c>
      <c r="B56" s="5" t="s">
        <v>76</v>
      </c>
      <c r="C56" s="5" t="s">
        <v>12</v>
      </c>
      <c r="D56" s="5" t="s">
        <v>56</v>
      </c>
      <c r="E56" s="6" t="s">
        <v>12</v>
      </c>
      <c r="F56" s="4">
        <v>218</v>
      </c>
      <c r="G56" s="4"/>
      <c r="H56" s="16">
        <v>42</v>
      </c>
      <c r="I56" s="18">
        <f t="shared" si="1"/>
        <v>0.19266055045871561</v>
      </c>
      <c r="J56" s="12"/>
      <c r="K56" s="13"/>
      <c r="N56" s="19"/>
    </row>
    <row r="57" spans="1:14" ht="95.45" customHeight="1" x14ac:dyDescent="0.25">
      <c r="A57" s="3">
        <v>49</v>
      </c>
      <c r="B57" s="5" t="s">
        <v>77</v>
      </c>
      <c r="C57" s="5" t="s">
        <v>12</v>
      </c>
      <c r="D57" s="5" t="s">
        <v>48</v>
      </c>
      <c r="E57" s="6" t="s">
        <v>12</v>
      </c>
      <c r="F57" s="4">
        <v>1001</v>
      </c>
      <c r="G57" s="4"/>
      <c r="H57" s="16">
        <v>825</v>
      </c>
      <c r="I57" s="18">
        <f t="shared" si="1"/>
        <v>0.82417582417582413</v>
      </c>
      <c r="J57" s="12"/>
      <c r="K57" s="13"/>
      <c r="N57" s="19"/>
    </row>
    <row r="58" spans="1:14" ht="95.45" customHeight="1" x14ac:dyDescent="0.25">
      <c r="A58" s="3">
        <v>50</v>
      </c>
      <c r="B58" s="5" t="s">
        <v>78</v>
      </c>
      <c r="C58" s="5" t="s">
        <v>12</v>
      </c>
      <c r="D58" s="5" t="s">
        <v>56</v>
      </c>
      <c r="E58" s="6" t="s">
        <v>12</v>
      </c>
      <c r="F58" s="4">
        <v>0</v>
      </c>
      <c r="G58" s="4"/>
      <c r="H58" s="16">
        <v>40</v>
      </c>
      <c r="I58" s="18" t="e">
        <f t="shared" si="1"/>
        <v>#DIV/0!</v>
      </c>
      <c r="J58" s="12"/>
      <c r="K58" s="13"/>
      <c r="N58" s="19"/>
    </row>
    <row r="59" spans="1:14" ht="95.45" customHeight="1" x14ac:dyDescent="0.25">
      <c r="A59" s="3">
        <v>51</v>
      </c>
      <c r="B59" s="5" t="s">
        <v>79</v>
      </c>
      <c r="C59" s="5" t="s">
        <v>12</v>
      </c>
      <c r="D59" s="5" t="s">
        <v>16</v>
      </c>
      <c r="E59" s="6" t="s">
        <v>12</v>
      </c>
      <c r="F59" s="4">
        <v>0</v>
      </c>
      <c r="G59" s="4"/>
      <c r="H59" s="16"/>
      <c r="I59" s="18" t="e">
        <f t="shared" si="1"/>
        <v>#DIV/0!</v>
      </c>
      <c r="J59" s="12"/>
      <c r="K59" s="13"/>
      <c r="N59" s="19"/>
    </row>
    <row r="60" spans="1:14" ht="95.45" customHeight="1" x14ac:dyDescent="0.25">
      <c r="A60" s="3">
        <v>52</v>
      </c>
      <c r="B60" s="5" t="s">
        <v>80</v>
      </c>
      <c r="C60" s="5" t="s">
        <v>18</v>
      </c>
      <c r="D60" s="5" t="s">
        <v>43</v>
      </c>
      <c r="E60" s="6" t="s">
        <v>18</v>
      </c>
      <c r="F60" s="4">
        <v>8</v>
      </c>
      <c r="G60" s="4"/>
      <c r="H60" s="16">
        <v>20</v>
      </c>
      <c r="I60" s="18">
        <f t="shared" si="1"/>
        <v>2.5</v>
      </c>
      <c r="J60" s="12"/>
      <c r="K60" s="13"/>
      <c r="N60" s="19"/>
    </row>
    <row r="61" spans="1:14" ht="95.45" customHeight="1" x14ac:dyDescent="0.25">
      <c r="A61" s="3">
        <v>53</v>
      </c>
      <c r="B61" s="5" t="s">
        <v>33</v>
      </c>
      <c r="C61" s="5" t="s">
        <v>81</v>
      </c>
      <c r="D61" s="5" t="s">
        <v>35</v>
      </c>
      <c r="E61" s="6" t="s">
        <v>36</v>
      </c>
      <c r="F61" s="4">
        <v>84</v>
      </c>
      <c r="G61" s="4"/>
      <c r="H61" s="16">
        <v>97</v>
      </c>
      <c r="I61" s="18">
        <f t="shared" si="1"/>
        <v>1.1547619047619047</v>
      </c>
      <c r="J61" s="12"/>
      <c r="K61" s="13"/>
      <c r="N61" s="19"/>
    </row>
    <row r="62" spans="1:14" ht="95.45" customHeight="1" x14ac:dyDescent="0.25">
      <c r="A62" s="3">
        <v>54</v>
      </c>
      <c r="B62" s="5" t="s">
        <v>82</v>
      </c>
      <c r="C62" s="5" t="s">
        <v>12</v>
      </c>
      <c r="D62" s="5" t="s">
        <v>83</v>
      </c>
      <c r="E62" s="6" t="s">
        <v>12</v>
      </c>
      <c r="F62" s="4">
        <v>145</v>
      </c>
      <c r="G62" s="4">
        <v>30</v>
      </c>
      <c r="H62" s="16">
        <v>28</v>
      </c>
      <c r="I62" s="18">
        <f t="shared" si="1"/>
        <v>0.19310344827586207</v>
      </c>
      <c r="J62" s="12"/>
      <c r="K62" s="13"/>
      <c r="N62" s="19"/>
    </row>
    <row r="63" spans="1:14" ht="95.45" customHeight="1" x14ac:dyDescent="0.25">
      <c r="A63" s="3">
        <v>55</v>
      </c>
      <c r="B63" s="5" t="s">
        <v>84</v>
      </c>
      <c r="C63" s="5" t="s">
        <v>85</v>
      </c>
      <c r="D63" s="5" t="s">
        <v>86</v>
      </c>
      <c r="E63" s="6" t="s">
        <v>85</v>
      </c>
      <c r="F63" s="4">
        <v>0</v>
      </c>
      <c r="G63" s="4"/>
      <c r="H63" s="16"/>
      <c r="I63" s="18" t="e">
        <f t="shared" si="1"/>
        <v>#DIV/0!</v>
      </c>
      <c r="J63" s="12"/>
      <c r="K63" s="13"/>
      <c r="N63" s="19"/>
    </row>
    <row r="64" spans="1:14" ht="95.45" customHeight="1" x14ac:dyDescent="0.25">
      <c r="A64" s="3">
        <v>56</v>
      </c>
      <c r="B64" s="5" t="s">
        <v>84</v>
      </c>
      <c r="C64" s="5" t="s">
        <v>18</v>
      </c>
      <c r="D64" s="5" t="s">
        <v>13</v>
      </c>
      <c r="E64" s="6" t="s">
        <v>18</v>
      </c>
      <c r="F64" s="4">
        <v>0</v>
      </c>
      <c r="G64" s="4"/>
      <c r="H64" s="16"/>
      <c r="I64" s="18" t="e">
        <f t="shared" si="1"/>
        <v>#DIV/0!</v>
      </c>
      <c r="J64" s="12"/>
      <c r="K64" s="13"/>
      <c r="N64" s="19"/>
    </row>
    <row r="65" spans="1:14" ht="95.45" customHeight="1" x14ac:dyDescent="0.25">
      <c r="A65" s="3">
        <v>57</v>
      </c>
      <c r="B65" s="5" t="s">
        <v>87</v>
      </c>
      <c r="C65" s="5" t="s">
        <v>12</v>
      </c>
      <c r="D65" s="5" t="s">
        <v>88</v>
      </c>
      <c r="E65" s="6" t="s">
        <v>12</v>
      </c>
      <c r="F65" s="4">
        <v>366</v>
      </c>
      <c r="G65" s="4"/>
      <c r="H65" s="16">
        <v>63</v>
      </c>
      <c r="I65" s="18">
        <f t="shared" si="1"/>
        <v>0.1721311475409836</v>
      </c>
      <c r="J65" s="12"/>
      <c r="K65" s="13"/>
      <c r="N65" s="19"/>
    </row>
    <row r="66" spans="1:14" ht="95.45" customHeight="1" x14ac:dyDescent="0.25">
      <c r="A66" s="3">
        <v>58</v>
      </c>
      <c r="B66" s="5" t="s">
        <v>89</v>
      </c>
      <c r="C66" s="5" t="s">
        <v>18</v>
      </c>
      <c r="D66" s="5" t="s">
        <v>90</v>
      </c>
      <c r="E66" s="6" t="s">
        <v>18</v>
      </c>
      <c r="F66" s="4">
        <v>0</v>
      </c>
      <c r="G66" s="4"/>
      <c r="H66" s="16"/>
      <c r="I66" s="18" t="e">
        <f t="shared" si="1"/>
        <v>#DIV/0!</v>
      </c>
      <c r="J66" s="12"/>
      <c r="K66" s="13"/>
      <c r="N66" s="19"/>
    </row>
    <row r="67" spans="1:14" ht="95.45" customHeight="1" x14ac:dyDescent="0.25">
      <c r="A67" s="3">
        <v>59</v>
      </c>
      <c r="B67" s="5" t="s">
        <v>91</v>
      </c>
      <c r="C67" s="5" t="s">
        <v>12</v>
      </c>
      <c r="D67" s="5" t="s">
        <v>16</v>
      </c>
      <c r="E67" s="6" t="s">
        <v>12</v>
      </c>
      <c r="F67" s="4">
        <v>240</v>
      </c>
      <c r="G67" s="4"/>
      <c r="H67" s="16">
        <v>148</v>
      </c>
      <c r="I67" s="18">
        <f t="shared" si="1"/>
        <v>0.6166666666666667</v>
      </c>
      <c r="J67" s="12"/>
      <c r="K67" s="13"/>
      <c r="N67" s="19"/>
    </row>
    <row r="68" spans="1:14" ht="95.45" customHeight="1" x14ac:dyDescent="0.25">
      <c r="A68" s="3">
        <v>60</v>
      </c>
      <c r="B68" s="5" t="s">
        <v>92</v>
      </c>
      <c r="C68" s="5" t="s">
        <v>12</v>
      </c>
      <c r="D68" s="5" t="s">
        <v>16</v>
      </c>
      <c r="E68" s="6" t="s">
        <v>12</v>
      </c>
      <c r="F68" s="4">
        <v>0</v>
      </c>
      <c r="G68" s="4"/>
      <c r="H68" s="16">
        <v>50</v>
      </c>
      <c r="I68" s="18" t="e">
        <f t="shared" si="1"/>
        <v>#DIV/0!</v>
      </c>
      <c r="J68" s="12"/>
      <c r="K68" s="13"/>
      <c r="N68" s="19"/>
    </row>
    <row r="69" spans="1:14" ht="95.45" customHeight="1" x14ac:dyDescent="0.25">
      <c r="A69" s="3">
        <v>61</v>
      </c>
      <c r="B69" s="5" t="s">
        <v>93</v>
      </c>
      <c r="C69" s="5" t="s">
        <v>12</v>
      </c>
      <c r="D69" s="5" t="s">
        <v>94</v>
      </c>
      <c r="E69" s="6" t="s">
        <v>12</v>
      </c>
      <c r="F69" s="4">
        <v>80</v>
      </c>
      <c r="G69" s="4"/>
      <c r="H69" s="16">
        <v>67</v>
      </c>
      <c r="I69" s="18">
        <f t="shared" si="1"/>
        <v>0.83750000000000002</v>
      </c>
      <c r="J69" s="12"/>
      <c r="K69" s="13"/>
      <c r="N69" s="19"/>
    </row>
    <row r="70" spans="1:14" ht="95.45" customHeight="1" x14ac:dyDescent="0.25">
      <c r="A70" s="3">
        <v>62</v>
      </c>
      <c r="B70" s="5" t="s">
        <v>95</v>
      </c>
      <c r="C70" s="5" t="s">
        <v>12</v>
      </c>
      <c r="D70" s="5" t="s">
        <v>25</v>
      </c>
      <c r="E70" s="6" t="s">
        <v>12</v>
      </c>
      <c r="F70" s="4">
        <v>140</v>
      </c>
      <c r="G70" s="4">
        <f>42+30</f>
        <v>72</v>
      </c>
      <c r="H70" s="16">
        <v>6</v>
      </c>
      <c r="I70" s="18">
        <f t="shared" si="1"/>
        <v>4.2857142857142858E-2</v>
      </c>
      <c r="J70" s="12"/>
      <c r="K70" s="13"/>
      <c r="N70" s="19"/>
    </row>
    <row r="71" spans="1:14" ht="95.45" customHeight="1" x14ac:dyDescent="0.25">
      <c r="A71" s="3">
        <v>63</v>
      </c>
      <c r="B71" s="5" t="s">
        <v>96</v>
      </c>
      <c r="C71" s="5" t="s">
        <v>12</v>
      </c>
      <c r="D71" s="5" t="s">
        <v>97</v>
      </c>
      <c r="E71" s="6" t="s">
        <v>12</v>
      </c>
      <c r="F71" s="4">
        <v>0</v>
      </c>
      <c r="G71" s="4"/>
      <c r="H71" s="16"/>
      <c r="I71" s="18" t="e">
        <f t="shared" si="1"/>
        <v>#DIV/0!</v>
      </c>
      <c r="J71" s="12"/>
      <c r="K71" s="13"/>
      <c r="N71" s="19"/>
    </row>
    <row r="72" spans="1:14" ht="95.45" customHeight="1" x14ac:dyDescent="0.25">
      <c r="A72" s="3">
        <v>64</v>
      </c>
      <c r="B72" s="5" t="s">
        <v>98</v>
      </c>
      <c r="C72" s="5" t="s">
        <v>12</v>
      </c>
      <c r="D72" s="5" t="s">
        <v>43</v>
      </c>
      <c r="E72" s="6" t="s">
        <v>12</v>
      </c>
      <c r="F72" s="4">
        <v>0</v>
      </c>
      <c r="G72" s="4"/>
      <c r="H72" s="16">
        <v>14</v>
      </c>
      <c r="I72" s="18" t="e">
        <f t="shared" si="1"/>
        <v>#DIV/0!</v>
      </c>
      <c r="J72" s="12"/>
      <c r="K72" s="13"/>
      <c r="N72" s="19"/>
    </row>
    <row r="73" spans="1:14" ht="95.45" customHeight="1" x14ac:dyDescent="0.25">
      <c r="A73" s="3">
        <v>65</v>
      </c>
      <c r="B73" s="5" t="s">
        <v>99</v>
      </c>
      <c r="C73" s="5" t="s">
        <v>12</v>
      </c>
      <c r="D73" s="5" t="s">
        <v>100</v>
      </c>
      <c r="E73" s="6" t="s">
        <v>12</v>
      </c>
      <c r="F73" s="4">
        <v>479</v>
      </c>
      <c r="G73" s="4"/>
      <c r="H73" s="16">
        <v>46</v>
      </c>
      <c r="I73" s="18">
        <f t="shared" si="1"/>
        <v>9.6033402922755737E-2</v>
      </c>
      <c r="J73" s="12"/>
      <c r="K73" s="13"/>
      <c r="N73" s="19"/>
    </row>
    <row r="74" spans="1:14" ht="95.45" customHeight="1" x14ac:dyDescent="0.25">
      <c r="A74" s="3">
        <v>66</v>
      </c>
      <c r="B74" s="5" t="s">
        <v>101</v>
      </c>
      <c r="C74" s="5" t="s">
        <v>12</v>
      </c>
      <c r="D74" s="5" t="s">
        <v>102</v>
      </c>
      <c r="E74" s="6" t="s">
        <v>12</v>
      </c>
      <c r="F74" s="4">
        <v>84</v>
      </c>
      <c r="G74" s="4">
        <v>60</v>
      </c>
      <c r="H74" s="16">
        <v>164</v>
      </c>
      <c r="I74" s="18">
        <f t="shared" si="1"/>
        <v>1.9523809523809523</v>
      </c>
      <c r="J74" s="12"/>
      <c r="K74" s="13"/>
      <c r="N74" s="19"/>
    </row>
    <row r="75" spans="1:14" ht="95.45" customHeight="1" x14ac:dyDescent="0.25">
      <c r="A75" s="3">
        <v>67</v>
      </c>
      <c r="B75" s="5" t="s">
        <v>103</v>
      </c>
      <c r="C75" s="5" t="s">
        <v>18</v>
      </c>
      <c r="D75" s="5" t="s">
        <v>48</v>
      </c>
      <c r="E75" s="6" t="s">
        <v>18</v>
      </c>
      <c r="F75" s="4">
        <v>1341</v>
      </c>
      <c r="G75" s="4"/>
      <c r="H75" s="16"/>
      <c r="I75" s="18">
        <f t="shared" si="1"/>
        <v>0</v>
      </c>
      <c r="J75" s="12"/>
      <c r="K75" s="13"/>
      <c r="N75" s="19"/>
    </row>
    <row r="76" spans="1:14" ht="95.45" customHeight="1" x14ac:dyDescent="0.25">
      <c r="A76" s="3">
        <v>68</v>
      </c>
      <c r="B76" s="5" t="s">
        <v>103</v>
      </c>
      <c r="C76" s="5" t="s">
        <v>18</v>
      </c>
      <c r="D76" s="5" t="s">
        <v>13</v>
      </c>
      <c r="E76" s="6" t="s">
        <v>18</v>
      </c>
      <c r="F76" s="4">
        <v>0</v>
      </c>
      <c r="G76" s="4"/>
      <c r="H76" s="16"/>
      <c r="I76" s="18" t="e">
        <f t="shared" si="1"/>
        <v>#DIV/0!</v>
      </c>
      <c r="J76" s="12"/>
      <c r="K76" s="13"/>
      <c r="N76" s="19"/>
    </row>
    <row r="77" spans="1:14" ht="95.45" customHeight="1" x14ac:dyDescent="0.25">
      <c r="A77" s="3">
        <v>69</v>
      </c>
      <c r="B77" s="5" t="s">
        <v>104</v>
      </c>
      <c r="C77" s="5" t="s">
        <v>18</v>
      </c>
      <c r="D77" s="5" t="s">
        <v>46</v>
      </c>
      <c r="E77" s="6" t="s">
        <v>18</v>
      </c>
      <c r="F77" s="4">
        <v>0</v>
      </c>
      <c r="G77" s="4"/>
      <c r="H77" s="16"/>
      <c r="I77" s="18" t="e">
        <f t="shared" si="1"/>
        <v>#DIV/0!</v>
      </c>
      <c r="J77" s="12"/>
      <c r="K77" s="13"/>
      <c r="N77" s="19"/>
    </row>
    <row r="78" spans="1:14" ht="95.45" customHeight="1" x14ac:dyDescent="0.25">
      <c r="A78" s="3">
        <v>70</v>
      </c>
      <c r="B78" s="5" t="s">
        <v>104</v>
      </c>
      <c r="C78" s="5" t="s">
        <v>18</v>
      </c>
      <c r="D78" s="5" t="s">
        <v>105</v>
      </c>
      <c r="E78" s="6" t="s">
        <v>18</v>
      </c>
      <c r="F78" s="4">
        <v>0</v>
      </c>
      <c r="G78" s="4"/>
      <c r="H78" s="16"/>
      <c r="I78" s="18" t="e">
        <f t="shared" si="1"/>
        <v>#DIV/0!</v>
      </c>
      <c r="J78" s="12"/>
      <c r="K78" s="13"/>
      <c r="N78" s="19"/>
    </row>
    <row r="79" spans="1:14" ht="95.45" customHeight="1" x14ac:dyDescent="0.25">
      <c r="A79" s="3">
        <v>71</v>
      </c>
      <c r="B79" s="5" t="s">
        <v>106</v>
      </c>
      <c r="C79" s="5" t="s">
        <v>12</v>
      </c>
      <c r="D79" s="5" t="s">
        <v>50</v>
      </c>
      <c r="E79" s="6" t="s">
        <v>12</v>
      </c>
      <c r="F79" s="4">
        <v>0</v>
      </c>
      <c r="G79" s="4"/>
      <c r="H79" s="16"/>
      <c r="I79" s="18" t="e">
        <f t="shared" si="1"/>
        <v>#DIV/0!</v>
      </c>
      <c r="J79" s="12"/>
      <c r="K79" s="13"/>
      <c r="N79" s="19"/>
    </row>
    <row r="80" spans="1:14" ht="95.45" customHeight="1" x14ac:dyDescent="0.25">
      <c r="A80" s="3">
        <v>72</v>
      </c>
      <c r="B80" s="5" t="s">
        <v>107</v>
      </c>
      <c r="C80" s="5" t="s">
        <v>12</v>
      </c>
      <c r="D80" s="5" t="s">
        <v>67</v>
      </c>
      <c r="E80" s="6" t="s">
        <v>12</v>
      </c>
      <c r="F80" s="4">
        <v>367</v>
      </c>
      <c r="G80" s="4">
        <v>20</v>
      </c>
      <c r="H80" s="16">
        <v>21</v>
      </c>
      <c r="I80" s="18">
        <f t="shared" si="1"/>
        <v>5.7220708446866483E-2</v>
      </c>
      <c r="J80" s="12"/>
      <c r="K80" s="13"/>
      <c r="N80" s="19"/>
    </row>
    <row r="81" spans="1:14" ht="95.45" customHeight="1" x14ac:dyDescent="0.25">
      <c r="A81" s="3">
        <v>73</v>
      </c>
      <c r="B81" s="5" t="s">
        <v>108</v>
      </c>
      <c r="C81" s="5" t="s">
        <v>12</v>
      </c>
      <c r="D81" s="5" t="s">
        <v>25</v>
      </c>
      <c r="E81" s="6" t="s">
        <v>12</v>
      </c>
      <c r="F81" s="4">
        <v>1000</v>
      </c>
      <c r="G81" s="4"/>
      <c r="H81" s="16"/>
      <c r="I81" s="18">
        <f t="shared" si="1"/>
        <v>0</v>
      </c>
      <c r="J81" s="12"/>
      <c r="K81" s="13"/>
      <c r="N81" s="19"/>
    </row>
    <row r="82" spans="1:14" ht="95.45" customHeight="1" x14ac:dyDescent="0.25">
      <c r="A82" s="3">
        <v>74</v>
      </c>
      <c r="B82" s="5" t="s">
        <v>182</v>
      </c>
      <c r="C82" s="5" t="s">
        <v>12</v>
      </c>
      <c r="D82" s="5" t="s">
        <v>32</v>
      </c>
      <c r="E82" s="6" t="s">
        <v>12</v>
      </c>
      <c r="F82" s="4"/>
      <c r="G82" s="4"/>
      <c r="H82" s="16">
        <v>10</v>
      </c>
      <c r="I82" s="18" t="e">
        <f t="shared" si="1"/>
        <v>#DIV/0!</v>
      </c>
      <c r="J82" s="12"/>
      <c r="K82" s="13"/>
      <c r="N82" s="19"/>
    </row>
    <row r="83" spans="1:14" ht="95.45" customHeight="1" x14ac:dyDescent="0.25">
      <c r="A83" s="3">
        <v>75</v>
      </c>
      <c r="B83" s="5" t="s">
        <v>109</v>
      </c>
      <c r="C83" s="5" t="s">
        <v>12</v>
      </c>
      <c r="D83" s="5" t="s">
        <v>110</v>
      </c>
      <c r="E83" s="6" t="s">
        <v>12</v>
      </c>
      <c r="F83" s="4">
        <v>268</v>
      </c>
      <c r="G83" s="4"/>
      <c r="H83" s="16"/>
      <c r="I83" s="18">
        <f t="shared" si="1"/>
        <v>0</v>
      </c>
      <c r="J83" s="12"/>
      <c r="K83" s="13"/>
      <c r="N83" s="19"/>
    </row>
    <row r="84" spans="1:14" ht="95.45" customHeight="1" x14ac:dyDescent="0.25">
      <c r="A84" s="21"/>
      <c r="B84" s="22" t="s">
        <v>191</v>
      </c>
      <c r="C84" s="22" t="s">
        <v>192</v>
      </c>
      <c r="D84" s="22" t="s">
        <v>184</v>
      </c>
      <c r="E84" s="23" t="s">
        <v>192</v>
      </c>
      <c r="F84" s="24"/>
      <c r="G84" s="24"/>
      <c r="H84" s="25"/>
      <c r="I84" s="18" t="e">
        <f t="shared" si="1"/>
        <v>#DIV/0!</v>
      </c>
      <c r="J84" s="12"/>
      <c r="K84" s="13"/>
      <c r="N84" s="19"/>
    </row>
    <row r="85" spans="1:14" ht="95.45" customHeight="1" x14ac:dyDescent="0.25">
      <c r="A85" s="3">
        <v>76</v>
      </c>
      <c r="B85" s="5" t="s">
        <v>111</v>
      </c>
      <c r="C85" s="5" t="s">
        <v>12</v>
      </c>
      <c r="D85" s="5" t="s">
        <v>177</v>
      </c>
      <c r="E85" s="6" t="s">
        <v>12</v>
      </c>
      <c r="F85" s="4">
        <v>348</v>
      </c>
      <c r="G85" s="4">
        <v>112</v>
      </c>
      <c r="H85" s="16">
        <v>108</v>
      </c>
      <c r="I85" s="18">
        <f t="shared" si="1"/>
        <v>0.31034482758620691</v>
      </c>
      <c r="J85" s="12"/>
      <c r="K85" s="13"/>
      <c r="N85" s="19"/>
    </row>
    <row r="86" spans="1:14" ht="95.45" customHeight="1" x14ac:dyDescent="0.25">
      <c r="A86" s="3">
        <v>77</v>
      </c>
      <c r="B86" s="5" t="s">
        <v>111</v>
      </c>
      <c r="C86" s="5" t="s">
        <v>12</v>
      </c>
      <c r="D86" s="5" t="s">
        <v>105</v>
      </c>
      <c r="E86" s="6" t="s">
        <v>12</v>
      </c>
      <c r="F86" s="4">
        <v>10</v>
      </c>
      <c r="G86" s="4"/>
      <c r="H86" s="16"/>
      <c r="I86" s="18">
        <f t="shared" si="1"/>
        <v>0</v>
      </c>
      <c r="J86" s="12"/>
      <c r="K86" s="13"/>
      <c r="N86" s="19"/>
    </row>
    <row r="87" spans="1:14" ht="95.45" customHeight="1" x14ac:dyDescent="0.25">
      <c r="A87" s="3">
        <v>78</v>
      </c>
      <c r="B87" s="5" t="s">
        <v>112</v>
      </c>
      <c r="C87" s="5" t="s">
        <v>12</v>
      </c>
      <c r="D87" s="5" t="s">
        <v>113</v>
      </c>
      <c r="E87" s="6" t="s">
        <v>12</v>
      </c>
      <c r="F87" s="4">
        <v>0</v>
      </c>
      <c r="G87" s="4"/>
      <c r="H87" s="16"/>
      <c r="I87" s="18" t="e">
        <f t="shared" si="1"/>
        <v>#DIV/0!</v>
      </c>
      <c r="J87" s="12"/>
      <c r="K87" s="13"/>
      <c r="N87" s="19"/>
    </row>
    <row r="88" spans="1:14" ht="95.45" customHeight="1" x14ac:dyDescent="0.25">
      <c r="A88" s="3">
        <v>79</v>
      </c>
      <c r="B88" s="5" t="s">
        <v>114</v>
      </c>
      <c r="C88" s="5" t="s">
        <v>12</v>
      </c>
      <c r="D88" s="5" t="s">
        <v>51</v>
      </c>
      <c r="E88" s="6" t="s">
        <v>12</v>
      </c>
      <c r="F88" s="4">
        <v>0</v>
      </c>
      <c r="G88" s="4"/>
      <c r="H88" s="16">
        <v>11</v>
      </c>
      <c r="I88" s="18" t="e">
        <f t="shared" si="1"/>
        <v>#DIV/0!</v>
      </c>
      <c r="J88" s="12"/>
      <c r="K88" s="13"/>
      <c r="M88" s="8" t="s">
        <v>175</v>
      </c>
      <c r="N88" s="19"/>
    </row>
    <row r="89" spans="1:14" ht="95.45" customHeight="1" x14ac:dyDescent="0.25">
      <c r="A89" s="3">
        <v>80</v>
      </c>
      <c r="B89" s="5" t="s">
        <v>115</v>
      </c>
      <c r="C89" s="5" t="s">
        <v>12</v>
      </c>
      <c r="D89" s="5" t="s">
        <v>13</v>
      </c>
      <c r="E89" s="6" t="s">
        <v>12</v>
      </c>
      <c r="F89" s="4">
        <v>0</v>
      </c>
      <c r="G89" s="4"/>
      <c r="H89" s="16">
        <v>171</v>
      </c>
      <c r="I89" s="18" t="e">
        <f t="shared" si="1"/>
        <v>#DIV/0!</v>
      </c>
      <c r="J89" s="12"/>
      <c r="K89" s="13"/>
      <c r="N89" s="19"/>
    </row>
    <row r="90" spans="1:14" ht="95.45" customHeight="1" x14ac:dyDescent="0.25">
      <c r="A90" s="3">
        <v>81</v>
      </c>
      <c r="B90" s="5" t="s">
        <v>116</v>
      </c>
      <c r="C90" s="5" t="s">
        <v>12</v>
      </c>
      <c r="D90" s="5" t="s">
        <v>25</v>
      </c>
      <c r="E90" s="6" t="s">
        <v>12</v>
      </c>
      <c r="F90" s="4">
        <v>0</v>
      </c>
      <c r="G90" s="4"/>
      <c r="H90" s="16">
        <v>11</v>
      </c>
      <c r="I90" s="18" t="e">
        <f t="shared" si="1"/>
        <v>#DIV/0!</v>
      </c>
      <c r="J90" s="12"/>
      <c r="K90" s="13"/>
      <c r="N90" s="19"/>
    </row>
    <row r="91" spans="1:14" ht="95.45" customHeight="1" x14ac:dyDescent="0.25">
      <c r="A91" s="3">
        <v>82</v>
      </c>
      <c r="B91" s="5" t="s">
        <v>117</v>
      </c>
      <c r="C91" s="5" t="s">
        <v>12</v>
      </c>
      <c r="D91" s="5" t="s">
        <v>56</v>
      </c>
      <c r="E91" s="6" t="s">
        <v>12</v>
      </c>
      <c r="F91" s="4">
        <v>131</v>
      </c>
      <c r="G91" s="4"/>
      <c r="H91" s="16"/>
      <c r="I91" s="18">
        <f t="shared" si="1"/>
        <v>0</v>
      </c>
      <c r="J91" s="12" t="s">
        <v>176</v>
      </c>
      <c r="K91" s="13"/>
      <c r="N91" s="19"/>
    </row>
    <row r="92" spans="1:14" ht="95.45" customHeight="1" x14ac:dyDescent="0.25">
      <c r="A92" s="3">
        <v>83</v>
      </c>
      <c r="B92" s="5" t="s">
        <v>118</v>
      </c>
      <c r="C92" s="5" t="s">
        <v>12</v>
      </c>
      <c r="D92" s="5" t="s">
        <v>67</v>
      </c>
      <c r="E92" s="6" t="s">
        <v>12</v>
      </c>
      <c r="F92" s="4">
        <v>110</v>
      </c>
      <c r="G92" s="4"/>
      <c r="H92" s="16"/>
      <c r="I92" s="18">
        <f t="shared" si="1"/>
        <v>0</v>
      </c>
      <c r="J92" s="12"/>
      <c r="K92" s="13"/>
      <c r="N92" s="19"/>
    </row>
    <row r="93" spans="1:14" ht="95.45" customHeight="1" x14ac:dyDescent="0.25">
      <c r="A93" s="3">
        <v>84</v>
      </c>
      <c r="B93" s="5" t="s">
        <v>118</v>
      </c>
      <c r="C93" s="5" t="s">
        <v>18</v>
      </c>
      <c r="D93" s="5" t="s">
        <v>67</v>
      </c>
      <c r="E93" s="6" t="s">
        <v>18</v>
      </c>
      <c r="F93" s="4">
        <v>163</v>
      </c>
      <c r="G93" s="4">
        <f>10+10</f>
        <v>20</v>
      </c>
      <c r="H93" s="16">
        <f>10+10</f>
        <v>20</v>
      </c>
      <c r="I93" s="18">
        <f t="shared" si="1"/>
        <v>0.12269938650306748</v>
      </c>
      <c r="J93" s="12"/>
      <c r="K93" s="13"/>
      <c r="N93" s="19"/>
    </row>
    <row r="94" spans="1:14" ht="95.45" customHeight="1" x14ac:dyDescent="0.25">
      <c r="A94" s="3">
        <v>85</v>
      </c>
      <c r="B94" s="5" t="s">
        <v>119</v>
      </c>
      <c r="C94" s="5" t="s">
        <v>12</v>
      </c>
      <c r="D94" s="5" t="s">
        <v>120</v>
      </c>
      <c r="E94" s="6" t="s">
        <v>12</v>
      </c>
      <c r="F94" s="4">
        <v>0</v>
      </c>
      <c r="G94" s="4"/>
      <c r="H94" s="16"/>
      <c r="I94" s="18" t="e">
        <f t="shared" si="1"/>
        <v>#DIV/0!</v>
      </c>
      <c r="J94" s="12"/>
      <c r="K94" s="13"/>
      <c r="N94" s="19"/>
    </row>
    <row r="95" spans="1:14" ht="95.45" customHeight="1" x14ac:dyDescent="0.25">
      <c r="A95" s="3">
        <v>86</v>
      </c>
      <c r="B95" s="5" t="s">
        <v>121</v>
      </c>
      <c r="C95" s="5" t="s">
        <v>12</v>
      </c>
      <c r="D95" s="5" t="s">
        <v>122</v>
      </c>
      <c r="E95" s="6" t="s">
        <v>12</v>
      </c>
      <c r="F95" s="4">
        <v>344</v>
      </c>
      <c r="G95" s="4">
        <v>50</v>
      </c>
      <c r="H95" s="16">
        <v>96</v>
      </c>
      <c r="I95" s="18">
        <f t="shared" ref="I95:I137" si="2">H95/F95</f>
        <v>0.27906976744186046</v>
      </c>
      <c r="J95" s="12"/>
      <c r="K95" s="13"/>
      <c r="N95" s="19"/>
    </row>
    <row r="96" spans="1:14" ht="95.45" customHeight="1" x14ac:dyDescent="0.25">
      <c r="A96" s="3">
        <v>87</v>
      </c>
      <c r="B96" s="5" t="s">
        <v>123</v>
      </c>
      <c r="C96" s="5" t="s">
        <v>18</v>
      </c>
      <c r="D96" s="5" t="s">
        <v>124</v>
      </c>
      <c r="E96" s="6" t="s">
        <v>18</v>
      </c>
      <c r="F96" s="4">
        <v>0</v>
      </c>
      <c r="G96" s="4"/>
      <c r="H96" s="16"/>
      <c r="I96" s="18" t="e">
        <f t="shared" si="2"/>
        <v>#DIV/0!</v>
      </c>
      <c r="J96" s="12"/>
      <c r="K96" s="13"/>
      <c r="N96" s="19"/>
    </row>
    <row r="97" spans="1:14" ht="95.45" customHeight="1" x14ac:dyDescent="0.25">
      <c r="A97" s="3">
        <v>88</v>
      </c>
      <c r="B97" s="5" t="s">
        <v>125</v>
      </c>
      <c r="C97" s="5" t="s">
        <v>12</v>
      </c>
      <c r="D97" s="5" t="s">
        <v>32</v>
      </c>
      <c r="E97" s="6" t="s">
        <v>12</v>
      </c>
      <c r="F97" s="4">
        <v>71</v>
      </c>
      <c r="G97" s="4"/>
      <c r="H97" s="16">
        <v>9</v>
      </c>
      <c r="I97" s="18">
        <f t="shared" si="2"/>
        <v>0.12676056338028169</v>
      </c>
      <c r="J97" s="12"/>
      <c r="K97" s="13"/>
      <c r="N97" s="19"/>
    </row>
    <row r="98" spans="1:14" ht="95.45" customHeight="1" x14ac:dyDescent="0.25">
      <c r="A98" s="3">
        <v>89</v>
      </c>
      <c r="B98" s="5" t="s">
        <v>125</v>
      </c>
      <c r="C98" s="5" t="s">
        <v>12</v>
      </c>
      <c r="D98" s="5" t="s">
        <v>126</v>
      </c>
      <c r="E98" s="6" t="s">
        <v>12</v>
      </c>
      <c r="F98" s="4">
        <v>84</v>
      </c>
      <c r="G98" s="4"/>
      <c r="H98" s="16"/>
      <c r="I98" s="18">
        <f t="shared" si="2"/>
        <v>0</v>
      </c>
      <c r="J98" s="12"/>
      <c r="K98" s="13"/>
      <c r="N98" s="19"/>
    </row>
    <row r="99" spans="1:14" ht="95.45" customHeight="1" x14ac:dyDescent="0.25">
      <c r="A99" s="3">
        <v>90</v>
      </c>
      <c r="B99" s="5" t="s">
        <v>127</v>
      </c>
      <c r="C99" s="5" t="s">
        <v>12</v>
      </c>
      <c r="D99" s="5" t="s">
        <v>23</v>
      </c>
      <c r="E99" s="6" t="s">
        <v>12</v>
      </c>
      <c r="F99" s="4">
        <v>0</v>
      </c>
      <c r="G99" s="4"/>
      <c r="H99" s="16"/>
      <c r="I99" s="18" t="e">
        <f t="shared" si="2"/>
        <v>#DIV/0!</v>
      </c>
      <c r="J99" s="12"/>
      <c r="K99" s="13"/>
      <c r="N99" s="19"/>
    </row>
    <row r="100" spans="1:14" ht="95.45" customHeight="1" x14ac:dyDescent="0.25">
      <c r="A100" s="21">
        <v>91</v>
      </c>
      <c r="B100" s="22" t="s">
        <v>183</v>
      </c>
      <c r="C100" s="22"/>
      <c r="D100" s="22" t="s">
        <v>184</v>
      </c>
      <c r="E100" s="23" t="s">
        <v>12</v>
      </c>
      <c r="F100" s="24"/>
      <c r="G100" s="24"/>
      <c r="H100" s="25">
        <v>20</v>
      </c>
      <c r="I100" s="18" t="e">
        <f t="shared" si="2"/>
        <v>#DIV/0!</v>
      </c>
      <c r="J100" s="12"/>
      <c r="K100" s="13"/>
      <c r="N100" s="19"/>
    </row>
    <row r="101" spans="1:14" ht="95.45" customHeight="1" x14ac:dyDescent="0.25">
      <c r="A101" s="3">
        <v>91</v>
      </c>
      <c r="B101" s="5" t="s">
        <v>128</v>
      </c>
      <c r="C101" s="5" t="s">
        <v>12</v>
      </c>
      <c r="D101" s="5" t="s">
        <v>90</v>
      </c>
      <c r="E101" s="6" t="s">
        <v>12</v>
      </c>
      <c r="F101" s="4">
        <v>0</v>
      </c>
      <c r="G101" s="4"/>
      <c r="H101" s="16"/>
      <c r="I101" s="18" t="e">
        <f t="shared" si="2"/>
        <v>#DIV/0!</v>
      </c>
      <c r="J101" s="12"/>
      <c r="K101" s="13"/>
      <c r="N101" s="19"/>
    </row>
    <row r="102" spans="1:14" ht="95.45" customHeight="1" x14ac:dyDescent="0.25">
      <c r="A102" s="3">
        <v>92</v>
      </c>
      <c r="B102" s="5" t="s">
        <v>129</v>
      </c>
      <c r="C102" s="5" t="s">
        <v>12</v>
      </c>
      <c r="D102" s="5" t="s">
        <v>16</v>
      </c>
      <c r="E102" s="6" t="s">
        <v>12</v>
      </c>
      <c r="F102" s="4">
        <v>0</v>
      </c>
      <c r="G102" s="4"/>
      <c r="H102" s="16"/>
      <c r="I102" s="18" t="e">
        <f t="shared" si="2"/>
        <v>#DIV/0!</v>
      </c>
      <c r="J102" s="12"/>
      <c r="K102" s="13"/>
      <c r="N102" s="19"/>
    </row>
    <row r="103" spans="1:14" ht="95.45" customHeight="1" x14ac:dyDescent="0.25">
      <c r="A103" s="3">
        <v>93</v>
      </c>
      <c r="B103" s="5" t="s">
        <v>130</v>
      </c>
      <c r="C103" s="5" t="s">
        <v>131</v>
      </c>
      <c r="D103" s="5" t="s">
        <v>105</v>
      </c>
      <c r="E103" s="6" t="s">
        <v>131</v>
      </c>
      <c r="F103" s="4">
        <v>0</v>
      </c>
      <c r="G103" s="4"/>
      <c r="H103" s="16"/>
      <c r="I103" s="18" t="e">
        <f t="shared" si="2"/>
        <v>#DIV/0!</v>
      </c>
      <c r="J103" s="12"/>
      <c r="K103" s="13"/>
      <c r="N103" s="19"/>
    </row>
    <row r="104" spans="1:14" ht="95.45" customHeight="1" x14ac:dyDescent="0.25">
      <c r="A104" s="3">
        <v>94</v>
      </c>
      <c r="B104" s="5" t="s">
        <v>130</v>
      </c>
      <c r="C104" s="5" t="s">
        <v>131</v>
      </c>
      <c r="D104" s="5" t="s">
        <v>46</v>
      </c>
      <c r="E104" s="6" t="s">
        <v>131</v>
      </c>
      <c r="F104" s="4">
        <v>0</v>
      </c>
      <c r="G104" s="4"/>
      <c r="H104" s="16"/>
      <c r="I104" s="18" t="e">
        <f t="shared" si="2"/>
        <v>#DIV/0!</v>
      </c>
      <c r="J104" s="12"/>
      <c r="K104" s="13"/>
      <c r="N104" s="19"/>
    </row>
    <row r="105" spans="1:14" ht="95.45" customHeight="1" x14ac:dyDescent="0.25">
      <c r="A105" s="3">
        <v>95</v>
      </c>
      <c r="B105" s="5" t="s">
        <v>107</v>
      </c>
      <c r="C105" s="5" t="s">
        <v>36</v>
      </c>
      <c r="D105" s="5" t="s">
        <v>180</v>
      </c>
      <c r="E105" s="6" t="s">
        <v>36</v>
      </c>
      <c r="F105" s="4">
        <v>0</v>
      </c>
      <c r="G105" s="4"/>
      <c r="H105" s="16"/>
      <c r="I105" s="18" t="e">
        <f t="shared" si="2"/>
        <v>#DIV/0!</v>
      </c>
      <c r="J105" s="12"/>
      <c r="K105" s="13"/>
      <c r="N105" s="19"/>
    </row>
    <row r="106" spans="1:14" ht="95.45" customHeight="1" x14ac:dyDescent="0.25">
      <c r="A106" s="3">
        <v>96</v>
      </c>
      <c r="B106" s="5" t="s">
        <v>133</v>
      </c>
      <c r="C106" s="5" t="s">
        <v>131</v>
      </c>
      <c r="D106" s="5" t="s">
        <v>134</v>
      </c>
      <c r="E106" s="6" t="s">
        <v>131</v>
      </c>
      <c r="F106" s="4">
        <v>45</v>
      </c>
      <c r="G106" s="4"/>
      <c r="H106" s="16">
        <v>13</v>
      </c>
      <c r="I106" s="18">
        <f t="shared" si="2"/>
        <v>0.28888888888888886</v>
      </c>
      <c r="J106" s="12"/>
      <c r="K106" s="13"/>
      <c r="N106" s="19"/>
    </row>
    <row r="107" spans="1:14" ht="95.45" customHeight="1" x14ac:dyDescent="0.25">
      <c r="A107" s="3">
        <v>97</v>
      </c>
      <c r="B107" s="5" t="s">
        <v>135</v>
      </c>
      <c r="C107" s="5" t="s">
        <v>131</v>
      </c>
      <c r="D107" s="5" t="s">
        <v>13</v>
      </c>
      <c r="E107" s="6" t="s">
        <v>131</v>
      </c>
      <c r="F107" s="4">
        <v>0</v>
      </c>
      <c r="G107" s="4"/>
      <c r="H107" s="16"/>
      <c r="I107" s="18" t="e">
        <f t="shared" si="2"/>
        <v>#DIV/0!</v>
      </c>
      <c r="J107" s="12"/>
      <c r="K107" s="13"/>
      <c r="N107" s="19"/>
    </row>
    <row r="108" spans="1:14" ht="95.45" customHeight="1" x14ac:dyDescent="0.25">
      <c r="A108" s="3">
        <v>98</v>
      </c>
      <c r="B108" s="5" t="s">
        <v>135</v>
      </c>
      <c r="C108" s="5" t="s">
        <v>131</v>
      </c>
      <c r="D108" s="5" t="s">
        <v>67</v>
      </c>
      <c r="E108" s="6" t="s">
        <v>131</v>
      </c>
      <c r="F108" s="4">
        <v>0</v>
      </c>
      <c r="G108" s="4">
        <v>10</v>
      </c>
      <c r="H108" s="16">
        <v>10</v>
      </c>
      <c r="I108" s="18" t="e">
        <f t="shared" si="2"/>
        <v>#DIV/0!</v>
      </c>
      <c r="J108" s="12"/>
      <c r="K108" s="13"/>
      <c r="N108" s="19"/>
    </row>
    <row r="109" spans="1:14" ht="95.45" customHeight="1" x14ac:dyDescent="0.25">
      <c r="A109" s="3">
        <v>99</v>
      </c>
      <c r="B109" s="5" t="s">
        <v>136</v>
      </c>
      <c r="C109" s="5" t="s">
        <v>131</v>
      </c>
      <c r="D109" s="5" t="s">
        <v>56</v>
      </c>
      <c r="E109" s="6" t="s">
        <v>131</v>
      </c>
      <c r="F109" s="4">
        <v>168</v>
      </c>
      <c r="G109" s="4"/>
      <c r="H109" s="16">
        <v>81</v>
      </c>
      <c r="I109" s="18">
        <f t="shared" si="2"/>
        <v>0.48214285714285715</v>
      </c>
      <c r="J109" s="12"/>
      <c r="K109" s="13"/>
      <c r="N109" s="19"/>
    </row>
    <row r="110" spans="1:14" ht="95.45" customHeight="1" x14ac:dyDescent="0.25">
      <c r="A110" s="3">
        <v>98</v>
      </c>
      <c r="B110" s="5" t="s">
        <v>17</v>
      </c>
      <c r="C110" s="5" t="s">
        <v>131</v>
      </c>
      <c r="D110" s="5" t="s">
        <v>67</v>
      </c>
      <c r="E110" s="6" t="s">
        <v>131</v>
      </c>
      <c r="F110" s="4">
        <v>0</v>
      </c>
      <c r="G110" s="4"/>
      <c r="H110" s="16"/>
      <c r="I110" s="18" t="e">
        <f t="shared" si="2"/>
        <v>#DIV/0!</v>
      </c>
      <c r="J110" s="12"/>
      <c r="K110" s="13"/>
      <c r="N110" s="19"/>
    </row>
    <row r="111" spans="1:14" ht="95.45" customHeight="1" x14ac:dyDescent="0.25">
      <c r="A111" s="3">
        <v>101</v>
      </c>
      <c r="B111" s="5" t="s">
        <v>137</v>
      </c>
      <c r="C111" s="5" t="s">
        <v>132</v>
      </c>
      <c r="D111" s="5" t="s">
        <v>16</v>
      </c>
      <c r="E111" s="6" t="s">
        <v>132</v>
      </c>
      <c r="F111" s="4">
        <v>500</v>
      </c>
      <c r="G111" s="4"/>
      <c r="H111" s="16">
        <v>631</v>
      </c>
      <c r="I111" s="18">
        <f t="shared" si="2"/>
        <v>1.262</v>
      </c>
      <c r="J111" s="12"/>
      <c r="K111" s="13"/>
      <c r="N111" s="19"/>
    </row>
    <row r="112" spans="1:14" ht="95.45" customHeight="1" x14ac:dyDescent="0.25">
      <c r="A112" s="7">
        <v>102</v>
      </c>
      <c r="B112" s="5" t="s">
        <v>89</v>
      </c>
      <c r="C112" s="5" t="s">
        <v>36</v>
      </c>
      <c r="D112" s="5" t="s">
        <v>138</v>
      </c>
      <c r="E112" s="6" t="s">
        <v>36</v>
      </c>
      <c r="F112" s="4">
        <v>0</v>
      </c>
      <c r="G112" s="4"/>
      <c r="H112" s="16"/>
      <c r="I112" s="18" t="e">
        <f t="shared" si="2"/>
        <v>#DIV/0!</v>
      </c>
      <c r="J112" s="12"/>
      <c r="K112" s="13"/>
      <c r="N112" s="19"/>
    </row>
    <row r="113" spans="1:14" ht="166.5" customHeight="1" x14ac:dyDescent="0.25">
      <c r="A113" s="3">
        <v>103</v>
      </c>
      <c r="B113" s="5" t="s">
        <v>139</v>
      </c>
      <c r="C113" s="5" t="s">
        <v>140</v>
      </c>
      <c r="D113" s="5"/>
      <c r="E113" s="6" t="s">
        <v>140</v>
      </c>
      <c r="F113" s="4">
        <v>100</v>
      </c>
      <c r="G113" s="4">
        <v>112</v>
      </c>
      <c r="H113" s="16">
        <v>90</v>
      </c>
      <c r="I113" s="18">
        <f t="shared" si="2"/>
        <v>0.9</v>
      </c>
      <c r="J113" s="12"/>
      <c r="K113" s="13"/>
      <c r="N113" s="19"/>
    </row>
    <row r="114" spans="1:14" ht="95.45" customHeight="1" x14ac:dyDescent="0.25">
      <c r="A114" s="7">
        <v>104</v>
      </c>
      <c r="B114" s="5" t="s">
        <v>141</v>
      </c>
      <c r="C114" s="5" t="s">
        <v>140</v>
      </c>
      <c r="D114" s="5"/>
      <c r="E114" s="6" t="s">
        <v>140</v>
      </c>
      <c r="F114" s="4">
        <v>0</v>
      </c>
      <c r="G114" s="4"/>
      <c r="H114" s="16"/>
      <c r="I114" s="18" t="e">
        <f t="shared" si="2"/>
        <v>#DIV/0!</v>
      </c>
      <c r="J114" s="12"/>
      <c r="K114" s="13"/>
      <c r="N114" s="19"/>
    </row>
    <row r="115" spans="1:14" ht="135.75" customHeight="1" x14ac:dyDescent="0.25">
      <c r="A115" s="3">
        <v>105</v>
      </c>
      <c r="B115" s="5" t="s">
        <v>142</v>
      </c>
      <c r="C115" s="5" t="s">
        <v>140</v>
      </c>
      <c r="D115" s="5"/>
      <c r="E115" s="6" t="s">
        <v>140</v>
      </c>
      <c r="F115" s="4">
        <v>150</v>
      </c>
      <c r="G115" s="4"/>
      <c r="H115" s="16"/>
      <c r="I115" s="18">
        <f t="shared" si="2"/>
        <v>0</v>
      </c>
      <c r="J115" s="12"/>
      <c r="K115" s="13"/>
      <c r="N115" s="19"/>
    </row>
    <row r="116" spans="1:14" ht="95.45" customHeight="1" x14ac:dyDescent="0.25">
      <c r="A116" s="7">
        <v>106</v>
      </c>
      <c r="B116" s="5" t="s">
        <v>143</v>
      </c>
      <c r="C116" s="5" t="s">
        <v>140</v>
      </c>
      <c r="D116" s="5"/>
      <c r="E116" s="6" t="s">
        <v>140</v>
      </c>
      <c r="F116" s="4">
        <v>0</v>
      </c>
      <c r="G116" s="4"/>
      <c r="H116" s="16"/>
      <c r="I116" s="18" t="e">
        <f t="shared" si="2"/>
        <v>#DIV/0!</v>
      </c>
      <c r="J116" s="12"/>
      <c r="K116" s="13"/>
      <c r="N116" s="19"/>
    </row>
    <row r="117" spans="1:14" ht="95.45" customHeight="1" x14ac:dyDescent="0.25">
      <c r="A117" s="3">
        <v>107</v>
      </c>
      <c r="B117" s="5" t="s">
        <v>144</v>
      </c>
      <c r="C117" s="5" t="s">
        <v>140</v>
      </c>
      <c r="D117" s="5"/>
      <c r="E117" s="6" t="s">
        <v>140</v>
      </c>
      <c r="F117" s="4">
        <v>0</v>
      </c>
      <c r="G117" s="4"/>
      <c r="H117" s="16"/>
      <c r="I117" s="18" t="e">
        <f t="shared" si="2"/>
        <v>#DIV/0!</v>
      </c>
      <c r="J117" s="12"/>
      <c r="K117" s="13"/>
      <c r="N117" s="19"/>
    </row>
    <row r="118" spans="1:14" ht="95.45" customHeight="1" x14ac:dyDescent="0.25">
      <c r="A118" s="7">
        <v>108</v>
      </c>
      <c r="B118" s="5" t="s">
        <v>145</v>
      </c>
      <c r="C118" s="5" t="s">
        <v>140</v>
      </c>
      <c r="D118" s="5"/>
      <c r="E118" s="6" t="s">
        <v>140</v>
      </c>
      <c r="F118" s="4">
        <v>150</v>
      </c>
      <c r="G118" s="4"/>
      <c r="H118" s="16"/>
      <c r="I118" s="18">
        <f t="shared" si="2"/>
        <v>0</v>
      </c>
      <c r="J118" s="12"/>
      <c r="K118" s="13"/>
      <c r="N118" s="19"/>
    </row>
    <row r="119" spans="1:14" ht="95.45" customHeight="1" x14ac:dyDescent="0.25">
      <c r="A119" s="3">
        <v>109</v>
      </c>
      <c r="B119" s="5" t="s">
        <v>146</v>
      </c>
      <c r="C119" s="5" t="s">
        <v>140</v>
      </c>
      <c r="D119" s="5"/>
      <c r="E119" s="6" t="s">
        <v>140</v>
      </c>
      <c r="F119" s="4">
        <v>150</v>
      </c>
      <c r="G119" s="4"/>
      <c r="H119" s="16">
        <v>3</v>
      </c>
      <c r="I119" s="18">
        <f t="shared" si="2"/>
        <v>0.02</v>
      </c>
      <c r="J119" s="12"/>
      <c r="K119" s="13"/>
      <c r="N119" s="19"/>
    </row>
    <row r="120" spans="1:14" ht="95.45" customHeight="1" x14ac:dyDescent="0.25">
      <c r="A120" s="7">
        <v>110</v>
      </c>
      <c r="B120" s="5" t="s">
        <v>147</v>
      </c>
      <c r="C120" s="5" t="s">
        <v>140</v>
      </c>
      <c r="D120" s="5"/>
      <c r="E120" s="6" t="s">
        <v>140</v>
      </c>
      <c r="F120" s="4">
        <v>0</v>
      </c>
      <c r="G120" s="4"/>
      <c r="H120" s="16"/>
      <c r="I120" s="18" t="e">
        <f t="shared" si="2"/>
        <v>#DIV/0!</v>
      </c>
      <c r="J120" s="12"/>
      <c r="K120" s="13"/>
      <c r="N120" s="19"/>
    </row>
    <row r="121" spans="1:14" ht="95.45" customHeight="1" x14ac:dyDescent="0.25">
      <c r="A121" s="3">
        <v>111</v>
      </c>
      <c r="B121" s="5" t="s">
        <v>148</v>
      </c>
      <c r="C121" s="5" t="s">
        <v>149</v>
      </c>
      <c r="D121" s="5"/>
      <c r="E121" s="6" t="s">
        <v>149</v>
      </c>
      <c r="F121" s="4">
        <v>0</v>
      </c>
      <c r="G121" s="4"/>
      <c r="H121" s="16"/>
      <c r="I121" s="18" t="e">
        <f t="shared" si="2"/>
        <v>#DIV/0!</v>
      </c>
      <c r="J121" s="12"/>
      <c r="K121" s="13"/>
      <c r="N121" s="19"/>
    </row>
    <row r="122" spans="1:14" ht="95.45" customHeight="1" x14ac:dyDescent="0.25">
      <c r="A122" s="7">
        <v>112</v>
      </c>
      <c r="B122" s="5" t="s">
        <v>150</v>
      </c>
      <c r="C122" s="5" t="s">
        <v>149</v>
      </c>
      <c r="D122" s="5"/>
      <c r="E122" s="6" t="s">
        <v>149</v>
      </c>
      <c r="F122" s="4">
        <v>0</v>
      </c>
      <c r="G122" s="4"/>
      <c r="H122" s="16"/>
      <c r="I122" s="18" t="e">
        <f t="shared" si="2"/>
        <v>#DIV/0!</v>
      </c>
      <c r="J122" s="12"/>
      <c r="K122" s="13"/>
      <c r="N122" s="19"/>
    </row>
    <row r="123" spans="1:14" ht="95.45" customHeight="1" x14ac:dyDescent="0.25">
      <c r="A123" s="3">
        <v>113</v>
      </c>
      <c r="B123" s="5" t="s">
        <v>151</v>
      </c>
      <c r="C123" s="5" t="s">
        <v>149</v>
      </c>
      <c r="D123" s="5"/>
      <c r="E123" s="6" t="s">
        <v>149</v>
      </c>
      <c r="F123" s="4">
        <v>0</v>
      </c>
      <c r="G123" s="4"/>
      <c r="H123" s="16"/>
      <c r="I123" s="18" t="e">
        <f t="shared" si="2"/>
        <v>#DIV/0!</v>
      </c>
      <c r="J123" s="12"/>
      <c r="K123" s="13"/>
      <c r="N123" s="19"/>
    </row>
    <row r="124" spans="1:14" ht="95.45" customHeight="1" x14ac:dyDescent="0.25">
      <c r="A124" s="7">
        <v>114</v>
      </c>
      <c r="B124" s="5" t="s">
        <v>152</v>
      </c>
      <c r="C124" s="5" t="s">
        <v>149</v>
      </c>
      <c r="D124" s="5"/>
      <c r="E124" s="6" t="s">
        <v>149</v>
      </c>
      <c r="F124" s="4">
        <v>0</v>
      </c>
      <c r="G124" s="4"/>
      <c r="H124" s="16"/>
      <c r="I124" s="18" t="e">
        <f t="shared" si="2"/>
        <v>#DIV/0!</v>
      </c>
      <c r="J124" s="12"/>
      <c r="K124" s="13"/>
      <c r="N124" s="19"/>
    </row>
    <row r="125" spans="1:14" ht="95.45" customHeight="1" x14ac:dyDescent="0.25">
      <c r="A125" s="3">
        <v>115</v>
      </c>
      <c r="B125" s="5" t="s">
        <v>153</v>
      </c>
      <c r="C125" s="5" t="s">
        <v>149</v>
      </c>
      <c r="D125" s="5"/>
      <c r="E125" s="6" t="s">
        <v>149</v>
      </c>
      <c r="F125" s="4">
        <v>0</v>
      </c>
      <c r="G125" s="4"/>
      <c r="H125" s="16"/>
      <c r="I125" s="18" t="e">
        <f t="shared" si="2"/>
        <v>#DIV/0!</v>
      </c>
      <c r="J125" s="12"/>
      <c r="K125" s="13"/>
      <c r="N125" s="19"/>
    </row>
    <row r="126" spans="1:14" ht="95.45" customHeight="1" x14ac:dyDescent="0.25">
      <c r="A126" s="7">
        <v>116</v>
      </c>
      <c r="B126" s="5" t="s">
        <v>154</v>
      </c>
      <c r="C126" s="5" t="s">
        <v>149</v>
      </c>
      <c r="D126" s="5"/>
      <c r="E126" s="6" t="s">
        <v>149</v>
      </c>
      <c r="F126" s="4">
        <v>0</v>
      </c>
      <c r="G126" s="4"/>
      <c r="H126" s="16"/>
      <c r="I126" s="18" t="e">
        <f t="shared" si="2"/>
        <v>#DIV/0!</v>
      </c>
      <c r="J126" s="12"/>
      <c r="K126" s="13"/>
      <c r="N126" s="19"/>
    </row>
    <row r="127" spans="1:14" ht="110.25" customHeight="1" x14ac:dyDescent="0.25">
      <c r="A127" s="3">
        <v>117</v>
      </c>
      <c r="B127" s="5" t="s">
        <v>155</v>
      </c>
      <c r="C127" s="5" t="s">
        <v>149</v>
      </c>
      <c r="D127" s="5"/>
      <c r="E127" s="6" t="s">
        <v>149</v>
      </c>
      <c r="F127" s="4">
        <v>100</v>
      </c>
      <c r="G127" s="4"/>
      <c r="H127" s="16"/>
      <c r="I127" s="18">
        <f t="shared" si="2"/>
        <v>0</v>
      </c>
      <c r="J127" s="12"/>
      <c r="K127" s="13"/>
      <c r="N127" s="19"/>
    </row>
    <row r="128" spans="1:14" ht="95.45" customHeight="1" x14ac:dyDescent="0.25">
      <c r="A128" s="7">
        <v>118</v>
      </c>
      <c r="B128" s="5" t="s">
        <v>156</v>
      </c>
      <c r="C128" s="5" t="s">
        <v>149</v>
      </c>
      <c r="D128" s="5"/>
      <c r="E128" s="6" t="s">
        <v>149</v>
      </c>
      <c r="F128" s="4">
        <v>0</v>
      </c>
      <c r="G128" s="4"/>
      <c r="H128" s="16"/>
      <c r="I128" s="18" t="e">
        <f t="shared" si="2"/>
        <v>#DIV/0!</v>
      </c>
      <c r="J128" s="12"/>
      <c r="K128" s="13"/>
      <c r="N128" s="19"/>
    </row>
    <row r="129" spans="1:14" ht="95.45" customHeight="1" x14ac:dyDescent="0.25">
      <c r="A129" s="3">
        <v>119</v>
      </c>
      <c r="B129" s="5" t="s">
        <v>157</v>
      </c>
      <c r="C129" s="5" t="s">
        <v>149</v>
      </c>
      <c r="D129" s="5"/>
      <c r="E129" s="6" t="s">
        <v>149</v>
      </c>
      <c r="F129" s="4">
        <v>0</v>
      </c>
      <c r="G129" s="4"/>
      <c r="H129" s="16"/>
      <c r="I129" s="18" t="e">
        <f t="shared" si="2"/>
        <v>#DIV/0!</v>
      </c>
      <c r="J129" s="12"/>
      <c r="K129" s="13"/>
      <c r="N129" s="19"/>
    </row>
    <row r="130" spans="1:14" ht="95.45" customHeight="1" x14ac:dyDescent="0.25">
      <c r="A130" s="7">
        <v>120</v>
      </c>
      <c r="B130" s="5" t="s">
        <v>158</v>
      </c>
      <c r="C130" s="5" t="s">
        <v>149</v>
      </c>
      <c r="D130" s="5"/>
      <c r="E130" s="6" t="s">
        <v>149</v>
      </c>
      <c r="F130" s="4">
        <v>0</v>
      </c>
      <c r="G130" s="4"/>
      <c r="H130" s="16"/>
      <c r="I130" s="18" t="e">
        <f t="shared" si="2"/>
        <v>#DIV/0!</v>
      </c>
      <c r="J130" s="12"/>
      <c r="K130" s="13"/>
      <c r="N130" s="19"/>
    </row>
    <row r="131" spans="1:14" ht="95.45" customHeight="1" x14ac:dyDescent="0.25">
      <c r="A131" s="3">
        <v>121</v>
      </c>
      <c r="B131" s="5" t="s">
        <v>159</v>
      </c>
      <c r="C131" s="5" t="s">
        <v>140</v>
      </c>
      <c r="D131" s="5"/>
      <c r="E131" s="6" t="s">
        <v>140</v>
      </c>
      <c r="F131" s="4">
        <v>25</v>
      </c>
      <c r="G131" s="4"/>
      <c r="H131" s="16">
        <v>27</v>
      </c>
      <c r="I131" s="18">
        <f t="shared" si="2"/>
        <v>1.08</v>
      </c>
      <c r="J131" s="12"/>
      <c r="K131" s="13"/>
      <c r="N131" s="19"/>
    </row>
    <row r="132" spans="1:14" ht="95.45" customHeight="1" x14ac:dyDescent="0.25">
      <c r="A132" s="7">
        <v>122</v>
      </c>
      <c r="B132" s="5" t="s">
        <v>160</v>
      </c>
      <c r="C132" s="5" t="s">
        <v>140</v>
      </c>
      <c r="D132" s="5"/>
      <c r="E132" s="6" t="s">
        <v>140</v>
      </c>
      <c r="F132" s="4">
        <v>5</v>
      </c>
      <c r="G132" s="4"/>
      <c r="H132" s="16">
        <v>4</v>
      </c>
      <c r="I132" s="18">
        <f t="shared" si="2"/>
        <v>0.8</v>
      </c>
      <c r="J132" s="12"/>
      <c r="K132" s="13"/>
      <c r="N132" s="19"/>
    </row>
    <row r="133" spans="1:14" ht="95.45" customHeight="1" x14ac:dyDescent="0.25">
      <c r="A133" s="3">
        <v>123</v>
      </c>
      <c r="B133" s="5" t="s">
        <v>161</v>
      </c>
      <c r="C133" s="5" t="s">
        <v>140</v>
      </c>
      <c r="D133" s="5"/>
      <c r="E133" s="6" t="s">
        <v>140</v>
      </c>
      <c r="F133" s="4">
        <v>5</v>
      </c>
      <c r="G133" s="4"/>
      <c r="H133" s="16">
        <v>2</v>
      </c>
      <c r="I133" s="18">
        <f t="shared" si="2"/>
        <v>0.4</v>
      </c>
      <c r="J133" s="12"/>
      <c r="K133" s="13"/>
      <c r="N133" s="19"/>
    </row>
    <row r="134" spans="1:14" ht="95.45" customHeight="1" x14ac:dyDescent="0.25">
      <c r="A134" s="7">
        <v>124</v>
      </c>
      <c r="B134" s="5" t="s">
        <v>162</v>
      </c>
      <c r="C134" s="5" t="s">
        <v>140</v>
      </c>
      <c r="D134" s="5"/>
      <c r="E134" s="6" t="s">
        <v>140</v>
      </c>
      <c r="F134" s="4">
        <v>5</v>
      </c>
      <c r="G134" s="4"/>
      <c r="H134" s="16"/>
      <c r="I134" s="18">
        <f t="shared" si="2"/>
        <v>0</v>
      </c>
      <c r="J134" s="12"/>
      <c r="K134" s="13"/>
      <c r="N134" s="19"/>
    </row>
    <row r="135" spans="1:14" ht="113.25" customHeight="1" x14ac:dyDescent="0.25">
      <c r="A135" s="3">
        <v>125</v>
      </c>
      <c r="B135" s="5" t="s">
        <v>163</v>
      </c>
      <c r="C135" s="5" t="s">
        <v>140</v>
      </c>
      <c r="D135" s="5"/>
      <c r="E135" s="6" t="s">
        <v>140</v>
      </c>
      <c r="F135" s="4">
        <v>0</v>
      </c>
      <c r="G135" s="4"/>
      <c r="H135" s="16">
        <v>2</v>
      </c>
      <c r="I135" s="18" t="e">
        <f t="shared" si="2"/>
        <v>#DIV/0!</v>
      </c>
      <c r="J135" s="12"/>
      <c r="K135" s="13"/>
      <c r="N135" s="19"/>
    </row>
    <row r="136" spans="1:14" ht="95.45" customHeight="1" x14ac:dyDescent="0.25">
      <c r="A136" s="7">
        <v>126</v>
      </c>
      <c r="B136" s="5" t="s">
        <v>164</v>
      </c>
      <c r="C136" s="5" t="s">
        <v>140</v>
      </c>
      <c r="D136" s="5"/>
      <c r="E136" s="6" t="s">
        <v>140</v>
      </c>
      <c r="F136" s="4">
        <v>20</v>
      </c>
      <c r="G136" s="4"/>
      <c r="H136" s="16">
        <v>38</v>
      </c>
      <c r="I136" s="18">
        <f t="shared" si="2"/>
        <v>1.9</v>
      </c>
      <c r="J136" s="12"/>
      <c r="K136" s="13"/>
      <c r="N136" s="19"/>
    </row>
    <row r="137" spans="1:14" ht="95.45" customHeight="1" x14ac:dyDescent="0.25">
      <c r="A137" s="3">
        <v>127</v>
      </c>
      <c r="B137" s="5" t="s">
        <v>165</v>
      </c>
      <c r="C137" s="5" t="s">
        <v>140</v>
      </c>
      <c r="D137" s="5"/>
      <c r="E137" s="6" t="s">
        <v>140</v>
      </c>
      <c r="F137" s="4">
        <v>200</v>
      </c>
      <c r="G137" s="4"/>
      <c r="H137" s="16">
        <v>293</v>
      </c>
      <c r="I137" s="18">
        <f t="shared" si="2"/>
        <v>1.4650000000000001</v>
      </c>
      <c r="J137" s="12"/>
      <c r="K137" s="13"/>
      <c r="N137" s="19"/>
    </row>
    <row r="138" spans="1:14" ht="95.45" customHeight="1" x14ac:dyDescent="0.25">
      <c r="H138" t="s">
        <v>181</v>
      </c>
    </row>
    <row r="139" spans="1:14" ht="95.45" customHeight="1" x14ac:dyDescent="0.25"/>
    <row r="140" spans="1:14" ht="95.45" customHeight="1" x14ac:dyDescent="0.25"/>
    <row r="141" spans="1:14" ht="95.45" customHeight="1" x14ac:dyDescent="0.25"/>
    <row r="142" spans="1:14" ht="95.45" customHeight="1" x14ac:dyDescent="0.25"/>
    <row r="143" spans="1:14" ht="95.45" customHeight="1" x14ac:dyDescent="0.25"/>
    <row r="144" spans="1:14" ht="95.45" customHeight="1" x14ac:dyDescent="0.25"/>
    <row r="145" ht="95.45" customHeight="1" x14ac:dyDescent="0.25"/>
    <row r="146" ht="95.45" customHeight="1" x14ac:dyDescent="0.25"/>
    <row r="147" ht="95.45" customHeight="1" x14ac:dyDescent="0.25"/>
    <row r="148" ht="95.45" customHeight="1" x14ac:dyDescent="0.25"/>
    <row r="149" ht="95.45" customHeight="1" x14ac:dyDescent="0.25"/>
    <row r="150" ht="95.45" customHeight="1" x14ac:dyDescent="0.25"/>
    <row r="151" ht="95.45" customHeight="1" x14ac:dyDescent="0.25"/>
    <row r="152" ht="95.45" customHeight="1" x14ac:dyDescent="0.25"/>
    <row r="153" ht="95.45" customHeight="1" x14ac:dyDescent="0.25"/>
    <row r="154" ht="95.45" customHeight="1" x14ac:dyDescent="0.25"/>
    <row r="155" ht="95.45" customHeight="1" x14ac:dyDescent="0.25"/>
    <row r="156" ht="95.45" customHeight="1" x14ac:dyDescent="0.25"/>
    <row r="157" ht="95.45" customHeight="1" x14ac:dyDescent="0.25"/>
    <row r="158" ht="95.45" customHeight="1" x14ac:dyDescent="0.25"/>
    <row r="159" ht="95.45" customHeight="1" x14ac:dyDescent="0.25"/>
    <row r="160" ht="95.45" customHeight="1" x14ac:dyDescent="0.25"/>
    <row r="161" ht="95.45" customHeight="1" x14ac:dyDescent="0.25"/>
    <row r="162" ht="95.45" customHeight="1" x14ac:dyDescent="0.25"/>
    <row r="163" ht="95.45" customHeight="1" x14ac:dyDescent="0.25"/>
    <row r="164" ht="95.45" customHeight="1" x14ac:dyDescent="0.25"/>
    <row r="165" ht="95.45" customHeight="1" x14ac:dyDescent="0.25"/>
    <row r="166" ht="95.45" customHeight="1" x14ac:dyDescent="0.25"/>
    <row r="167" ht="95.45" customHeight="1" x14ac:dyDescent="0.25"/>
    <row r="168" ht="95.45" customHeight="1" x14ac:dyDescent="0.25"/>
    <row r="169" ht="95.45" customHeight="1" x14ac:dyDescent="0.25"/>
    <row r="170" ht="95.45" customHeight="1" x14ac:dyDescent="0.25"/>
    <row r="171" ht="95.45" customHeight="1" x14ac:dyDescent="0.25"/>
    <row r="172" ht="95.45" customHeight="1" x14ac:dyDescent="0.25"/>
    <row r="173" ht="95.45" customHeight="1" x14ac:dyDescent="0.25"/>
    <row r="174" ht="95.45" customHeight="1" x14ac:dyDescent="0.25"/>
    <row r="175" ht="95.45" customHeight="1" x14ac:dyDescent="0.25"/>
    <row r="176" ht="95.45" customHeight="1" x14ac:dyDescent="0.25"/>
    <row r="177" ht="95.45" customHeight="1" x14ac:dyDescent="0.25"/>
    <row r="178" ht="95.45" customHeight="1" x14ac:dyDescent="0.25"/>
    <row r="179" ht="95.45" customHeight="1" x14ac:dyDescent="0.25"/>
    <row r="180" ht="95.45" customHeight="1" x14ac:dyDescent="0.25"/>
    <row r="181" ht="95.45" customHeight="1" x14ac:dyDescent="0.25"/>
    <row r="182" ht="95.45" customHeight="1" x14ac:dyDescent="0.25"/>
    <row r="183" ht="95.45" customHeight="1" x14ac:dyDescent="0.25"/>
    <row r="184" ht="95.45" customHeight="1" x14ac:dyDescent="0.25"/>
  </sheetData>
  <sheetProtection formatCells="0" formatColumns="0" formatRows="0" insertColumns="0" insertRows="0" insertHyperlinks="0" deleteColumns="0" deleteRows="0" sort="0" autoFilter="0" pivotTables="0"/>
  <mergeCells count="10">
    <mergeCell ref="E3:E5"/>
    <mergeCell ref="A1:I1"/>
    <mergeCell ref="D3:D5"/>
    <mergeCell ref="C3:C5"/>
    <mergeCell ref="A3:A5"/>
    <mergeCell ref="B3:B5"/>
    <mergeCell ref="H3:H4"/>
    <mergeCell ref="I3:I4"/>
    <mergeCell ref="F3:F4"/>
    <mergeCell ref="G3:G4"/>
  </mergeCells>
  <phoneticPr fontId="6" type="noConversion"/>
  <pageMargins left="0.18" right="0.16" top="0.18" bottom="0.21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Пользователь</cp:lastModifiedBy>
  <cp:lastPrinted>2022-01-26T12:30:17Z</cp:lastPrinted>
  <dcterms:created xsi:type="dcterms:W3CDTF">2018-03-15T08:54:53Z</dcterms:created>
  <dcterms:modified xsi:type="dcterms:W3CDTF">2022-05-06T12:25:37Z</dcterms:modified>
  <cp:category/>
</cp:coreProperties>
</file>